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rojica.si\uporabniki\namizje\jozica.kerenc\Desktop\Javna naročila\EN ŽIVILA 1. 1. 2025 -31.12.2025\"/>
    </mc:Choice>
  </mc:AlternateContent>
  <xr:revisionPtr revIDLastSave="0" documentId="13_ncr:1_{0C7B04D0-F97E-4BA9-8551-7F5BF9683529}" xr6:coauthVersionLast="47" xr6:coauthVersionMax="47" xr10:uidLastSave="{00000000-0000-0000-0000-000000000000}"/>
  <bookViews>
    <workbookView xWindow="-120" yWindow="-120" windowWidth="29040" windowHeight="15720" firstSheet="14" activeTab="19" xr2:uid="{00000000-000D-0000-FFFF-FFFF00000000}"/>
  </bookViews>
  <sheets>
    <sheet name="1 MLEKO IN MLEČNI IZDELKI" sheetId="16" r:id="rId1"/>
    <sheet name="2 EKOLOŠKO MLEKO IN ML. IZDELK" sheetId="13" r:id="rId2"/>
    <sheet name="3 MESO IN MESNI IZDELKI" sheetId="17" r:id="rId3"/>
    <sheet name="4 PERUTNINSKO MESO IN IZDELKI" sheetId="3" r:id="rId4"/>
    <sheet name="5 ZAMRZNJENE IN KONZERVIRANE RI" sheetId="4" r:id="rId5"/>
    <sheet name="6 SVEŽE SADJE IN ZELENJAVA " sheetId="18" r:id="rId6"/>
    <sheet name="7 SVEŽE SADJE IN ZELENJAVA IK" sheetId="5" r:id="rId7"/>
    <sheet name="8 ZAMRZNJENO SADJE IN ZELENJA" sheetId="6" r:id="rId8"/>
    <sheet name="9 SADNI SOKOVI" sheetId="7" r:id="rId9"/>
    <sheet name="10 ZAMRZNJENI IZDELKI " sheetId="8" r:id="rId10"/>
    <sheet name="11 KRUH IN PEKOVSKI IZDELKI" sheetId="9" r:id="rId11"/>
    <sheet name="12 KONZERVIRANA ŽIVILA" sheetId="22" r:id="rId12"/>
    <sheet name="13 TESTENINE" sheetId="21" r:id="rId13"/>
    <sheet name="14 MLEVSKI IZDELKI" sheetId="20" r:id="rId14"/>
    <sheet name="15 OSTALO PREHRAMBENO BLAGO" sheetId="10" r:id="rId15"/>
    <sheet name="16 SLADOLED" sheetId="11" r:id="rId16"/>
    <sheet name="17  EKOLOŠKA ŽIVILA IN IZDELKI" sheetId="12" r:id="rId17"/>
    <sheet name="18 EKOLOŠKO MESO" sheetId="14" r:id="rId18"/>
    <sheet name="19 JAJCA " sheetId="19" r:id="rId19"/>
    <sheet name="20 JAJCA-EKO" sheetId="15" r:id="rId20"/>
  </sheets>
  <definedNames>
    <definedName name="Z_2E885550_6E49_4094_A79A_F9B8865EE0DA_.wvu.Cols" localSheetId="9" hidden="1">'10 ZAMRZNJENI IZDELKI '!$A:$A,'10 ZAMRZNJENI IZDELKI '!$M:$M</definedName>
    <definedName name="Z_2E885550_6E49_4094_A79A_F9B8865EE0DA_.wvu.Cols" localSheetId="10" hidden="1">'11 KRUH IN PEKOVSKI IZDELKI'!$A:$A,'11 KRUH IN PEKOVSKI IZDELKI'!$M:$N</definedName>
    <definedName name="Z_ACCB35C7_7F7A_4839_8E21_D8AB5AB0B28C_.wvu.Cols" localSheetId="9" hidden="1">'10 ZAMRZNJENI IZDELKI '!$A:$A,'10 ZAMRZNJENI IZDELKI '!$M:$M</definedName>
    <definedName name="Z_ACCB35C7_7F7A_4839_8E21_D8AB5AB0B28C_.wvu.Cols" localSheetId="10" hidden="1">'11 KRUH IN PEKOVSKI IZDELKI'!$A:$A,'11 KRUH IN PEKOVSKI IZDELKI'!$M:$N</definedName>
  </definedNames>
  <calcPr calcId="191029"/>
  <customWorkbookViews>
    <customWorkbookView name="Lara – Osebni pogled" guid="{2E885550-6E49-4094-A79A-F9B8865EE0DA}" mergeInterval="0" personalView="1" maximized="1" xWindow="-8" yWindow="-8" windowWidth="1936" windowHeight="1056" activeSheetId="1"/>
    <customWorkbookView name="Ales Lorber – Osebni pogled" guid="{ACCB35C7-7F7A-4839-8E21-D8AB5AB0B28C}" mergeInterval="0" personalView="1" maximized="1" xWindow="-8" yWindow="-8" windowWidth="1936" windowHeight="1176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3" l="1"/>
  <c r="H34" i="3"/>
  <c r="I34" i="3"/>
  <c r="G35" i="3"/>
  <c r="H35" i="3"/>
  <c r="I35" i="3"/>
  <c r="G36" i="3"/>
  <c r="H36" i="3"/>
  <c r="I36" i="3"/>
  <c r="F35" i="3"/>
  <c r="F36" i="3"/>
  <c r="H65" i="9"/>
  <c r="I65" i="9" s="1"/>
  <c r="J65" i="9" s="1"/>
  <c r="H66" i="9"/>
  <c r="I66" i="9" s="1"/>
  <c r="J66" i="9" s="1"/>
  <c r="G66" i="9"/>
  <c r="H40" i="9"/>
  <c r="I40" i="9" s="1"/>
  <c r="J40" i="9" s="1"/>
  <c r="G40" i="9"/>
  <c r="G31" i="20"/>
  <c r="H31" i="20"/>
  <c r="I31" i="20"/>
  <c r="F31" i="20"/>
  <c r="F28" i="20"/>
  <c r="G28" i="20" s="1"/>
  <c r="I28" i="20" s="1"/>
  <c r="H28" i="20"/>
  <c r="F15" i="10"/>
  <c r="G15" i="10"/>
  <c r="I15" i="10" s="1"/>
  <c r="H15" i="10"/>
  <c r="F95" i="10"/>
  <c r="G95" i="10" s="1"/>
  <c r="I95" i="10" s="1"/>
  <c r="H95" i="10"/>
  <c r="F96" i="10"/>
  <c r="G96" i="10" s="1"/>
  <c r="I96" i="10" s="1"/>
  <c r="H96" i="10"/>
  <c r="F97" i="10"/>
  <c r="G97" i="10" s="1"/>
  <c r="I97" i="10" s="1"/>
  <c r="H97" i="10"/>
  <c r="F98" i="10"/>
  <c r="G98" i="10" s="1"/>
  <c r="I98" i="10" s="1"/>
  <c r="H98" i="10"/>
  <c r="F99" i="10"/>
  <c r="G99" i="10" s="1"/>
  <c r="I99" i="10" s="1"/>
  <c r="H99" i="10"/>
  <c r="F100" i="10"/>
  <c r="G100" i="10" s="1"/>
  <c r="I100" i="10" s="1"/>
  <c r="H100" i="10"/>
  <c r="F101" i="10"/>
  <c r="G101" i="10" s="1"/>
  <c r="I101" i="10" s="1"/>
  <c r="H101" i="10"/>
  <c r="F102" i="10"/>
  <c r="G102" i="10" s="1"/>
  <c r="I102" i="10" s="1"/>
  <c r="H102" i="10"/>
  <c r="F103" i="10"/>
  <c r="G103" i="10" s="1"/>
  <c r="I103" i="10" s="1"/>
  <c r="H103" i="10"/>
  <c r="F104" i="10"/>
  <c r="G104" i="10"/>
  <c r="I104" i="10" s="1"/>
  <c r="H104" i="10"/>
  <c r="F105" i="10"/>
  <c r="G105" i="10" s="1"/>
  <c r="I105" i="10" s="1"/>
  <c r="H105" i="10"/>
  <c r="H37" i="4" l="1"/>
  <c r="H38" i="4"/>
  <c r="H39" i="4"/>
  <c r="F37" i="4"/>
  <c r="G37" i="4" s="1"/>
  <c r="I37" i="4" s="1"/>
  <c r="F38" i="4"/>
  <c r="G38" i="4" s="1"/>
  <c r="I38" i="4" s="1"/>
  <c r="F39" i="4"/>
  <c r="G39" i="4" s="1"/>
  <c r="I39" i="4" s="1"/>
  <c r="F19" i="13" l="1"/>
  <c r="G19" i="13" s="1"/>
  <c r="I19" i="13" s="1"/>
  <c r="H19" i="13"/>
  <c r="F18" i="13"/>
  <c r="G18" i="13" s="1"/>
  <c r="I18" i="13" s="1"/>
  <c r="H18" i="13"/>
  <c r="F35" i="13"/>
  <c r="G35" i="13" s="1"/>
  <c r="I35" i="13" s="1"/>
  <c r="H35" i="13"/>
  <c r="F36" i="13"/>
  <c r="G36" i="13" s="1"/>
  <c r="I36" i="13" s="1"/>
  <c r="H36" i="13"/>
  <c r="F32" i="13"/>
  <c r="G32" i="13" s="1"/>
  <c r="I32" i="13" s="1"/>
  <c r="H32" i="13"/>
  <c r="F33" i="13"/>
  <c r="G33" i="13" s="1"/>
  <c r="I33" i="13" s="1"/>
  <c r="H33" i="13"/>
  <c r="F31" i="13"/>
  <c r="G31" i="13" s="1"/>
  <c r="I31" i="13" s="1"/>
  <c r="H31" i="13"/>
  <c r="F27" i="13"/>
  <c r="G27" i="13" s="1"/>
  <c r="I27" i="13" s="1"/>
  <c r="H27" i="13"/>
  <c r="H15" i="13"/>
  <c r="F15" i="13"/>
  <c r="G15" i="13" s="1"/>
  <c r="I15" i="13" s="1"/>
  <c r="F23" i="13"/>
  <c r="G23" i="13" s="1"/>
  <c r="I23" i="13" s="1"/>
  <c r="H23" i="13"/>
  <c r="F25" i="13"/>
  <c r="G25" i="13" s="1"/>
  <c r="I25" i="13" s="1"/>
  <c r="H25" i="13"/>
  <c r="F24" i="13"/>
  <c r="G24" i="13" s="1"/>
  <c r="I24" i="13" s="1"/>
  <c r="H24" i="13"/>
  <c r="F21" i="13"/>
  <c r="G21" i="13" s="1"/>
  <c r="I21" i="13" s="1"/>
  <c r="H21" i="13"/>
  <c r="H20" i="13"/>
  <c r="F20" i="13"/>
  <c r="G20" i="13" s="1"/>
  <c r="I20" i="13" s="1"/>
  <c r="H14" i="20" l="1"/>
  <c r="H35" i="22"/>
  <c r="F35" i="22"/>
  <c r="G35" i="22" s="1"/>
  <c r="I35" i="22" s="1"/>
  <c r="H34" i="22"/>
  <c r="F34" i="22"/>
  <c r="G34" i="22" s="1"/>
  <c r="I34" i="22" s="1"/>
  <c r="H33" i="22"/>
  <c r="F33" i="22"/>
  <c r="G33" i="22" s="1"/>
  <c r="I33" i="22" s="1"/>
  <c r="H32" i="22"/>
  <c r="F32" i="22"/>
  <c r="G32" i="22" s="1"/>
  <c r="I32" i="22" s="1"/>
  <c r="H31" i="22"/>
  <c r="F31" i="22"/>
  <c r="G31" i="22" s="1"/>
  <c r="I31" i="22" s="1"/>
  <c r="H30" i="22"/>
  <c r="F30" i="22"/>
  <c r="G30" i="22" s="1"/>
  <c r="H28" i="22"/>
  <c r="F28" i="22"/>
  <c r="G28" i="22" s="1"/>
  <c r="I28" i="22" s="1"/>
  <c r="H27" i="22"/>
  <c r="F27" i="22"/>
  <c r="G27" i="22" s="1"/>
  <c r="I27" i="22" s="1"/>
  <c r="H26" i="22"/>
  <c r="F26" i="22"/>
  <c r="G26" i="22" s="1"/>
  <c r="I26" i="22" s="1"/>
  <c r="H25" i="22"/>
  <c r="F25" i="22"/>
  <c r="G25" i="22" s="1"/>
  <c r="I25" i="22" s="1"/>
  <c r="H24" i="22"/>
  <c r="F24" i="22"/>
  <c r="G24" i="22" s="1"/>
  <c r="I24" i="22" s="1"/>
  <c r="H23" i="22"/>
  <c r="F23" i="22"/>
  <c r="G23" i="22" s="1"/>
  <c r="I23" i="22" s="1"/>
  <c r="H22" i="22"/>
  <c r="F22" i="22"/>
  <c r="G22" i="22" s="1"/>
  <c r="I22" i="22" s="1"/>
  <c r="H21" i="22"/>
  <c r="F21" i="22"/>
  <c r="G21" i="22" s="1"/>
  <c r="I21" i="22" s="1"/>
  <c r="H20" i="22"/>
  <c r="F20" i="22"/>
  <c r="G20" i="22" s="1"/>
  <c r="I20" i="22" s="1"/>
  <c r="H19" i="22"/>
  <c r="F19" i="22"/>
  <c r="G19" i="22" s="1"/>
  <c r="I19" i="22" s="1"/>
  <c r="H18" i="22"/>
  <c r="F18" i="22"/>
  <c r="G18" i="22" s="1"/>
  <c r="I18" i="22" s="1"/>
  <c r="H17" i="22"/>
  <c r="F17" i="22"/>
  <c r="G17" i="22" s="1"/>
  <c r="I17" i="22" s="1"/>
  <c r="H16" i="22"/>
  <c r="F16" i="22"/>
  <c r="G16" i="22" s="1"/>
  <c r="I16" i="22" s="1"/>
  <c r="H15" i="22"/>
  <c r="F15" i="22"/>
  <c r="G15" i="22" s="1"/>
  <c r="I15" i="22" s="1"/>
  <c r="H14" i="22"/>
  <c r="F14" i="22"/>
  <c r="G14" i="22" s="1"/>
  <c r="I14" i="22" s="1"/>
  <c r="H28" i="21"/>
  <c r="F28" i="21"/>
  <c r="G28" i="21" s="1"/>
  <c r="I28" i="21" s="1"/>
  <c r="I29" i="21" s="1"/>
  <c r="H26" i="21"/>
  <c r="F26" i="21"/>
  <c r="G26" i="21" s="1"/>
  <c r="I26" i="21" s="1"/>
  <c r="H25" i="21"/>
  <c r="F25" i="21"/>
  <c r="G25" i="21" s="1"/>
  <c r="I25" i="21" s="1"/>
  <c r="H24" i="21"/>
  <c r="F24" i="21"/>
  <c r="G24" i="21" s="1"/>
  <c r="I24" i="21" s="1"/>
  <c r="H23" i="21"/>
  <c r="F23" i="21"/>
  <c r="G23" i="21" s="1"/>
  <c r="I23" i="21" s="1"/>
  <c r="H22" i="21"/>
  <c r="F22" i="21"/>
  <c r="G22" i="21" s="1"/>
  <c r="I22" i="21" s="1"/>
  <c r="H21" i="21"/>
  <c r="F21" i="21"/>
  <c r="G21" i="21" s="1"/>
  <c r="I21" i="21" s="1"/>
  <c r="H20" i="21"/>
  <c r="F20" i="21"/>
  <c r="G20" i="21" s="1"/>
  <c r="I20" i="21" s="1"/>
  <c r="H19" i="21"/>
  <c r="F19" i="21"/>
  <c r="G19" i="21" s="1"/>
  <c r="I19" i="21" s="1"/>
  <c r="H18" i="21"/>
  <c r="F18" i="21"/>
  <c r="G18" i="21" s="1"/>
  <c r="I18" i="21" s="1"/>
  <c r="H17" i="21"/>
  <c r="F17" i="21"/>
  <c r="G17" i="21" s="1"/>
  <c r="I17" i="21" s="1"/>
  <c r="H16" i="21"/>
  <c r="F16" i="21"/>
  <c r="G16" i="21" s="1"/>
  <c r="I16" i="21" s="1"/>
  <c r="H15" i="21"/>
  <c r="G15" i="21"/>
  <c r="I15" i="21" s="1"/>
  <c r="F15" i="21"/>
  <c r="H14" i="21"/>
  <c r="F14" i="21"/>
  <c r="G14" i="21" s="1"/>
  <c r="I14" i="21" s="1"/>
  <c r="H34" i="20"/>
  <c r="F34" i="20"/>
  <c r="G34" i="20" s="1"/>
  <c r="I34" i="20" s="1"/>
  <c r="H33" i="20"/>
  <c r="F33" i="20"/>
  <c r="G33" i="20" s="1"/>
  <c r="I33" i="20" s="1"/>
  <c r="H32" i="20"/>
  <c r="F32" i="20"/>
  <c r="G32" i="20" s="1"/>
  <c r="I32" i="20" s="1"/>
  <c r="H30" i="20"/>
  <c r="F30" i="20"/>
  <c r="G30" i="20" s="1"/>
  <c r="I30" i="20" s="1"/>
  <c r="H29" i="20"/>
  <c r="F29" i="20"/>
  <c r="G29" i="20" s="1"/>
  <c r="I29" i="20" s="1"/>
  <c r="H27" i="20"/>
  <c r="F27" i="20"/>
  <c r="G27" i="20" s="1"/>
  <c r="I27" i="20" s="1"/>
  <c r="H26" i="20"/>
  <c r="F26" i="20"/>
  <c r="G26" i="20" s="1"/>
  <c r="I26" i="20" s="1"/>
  <c r="H25" i="20"/>
  <c r="F25" i="20"/>
  <c r="G25" i="20" s="1"/>
  <c r="I25" i="20" s="1"/>
  <c r="H24" i="20"/>
  <c r="F24" i="20"/>
  <c r="G24" i="20" s="1"/>
  <c r="I24" i="20" s="1"/>
  <c r="H23" i="20"/>
  <c r="F23" i="20"/>
  <c r="G23" i="20" s="1"/>
  <c r="I23" i="20" s="1"/>
  <c r="H22" i="20"/>
  <c r="F22" i="20"/>
  <c r="G22" i="20" s="1"/>
  <c r="I22" i="20" s="1"/>
  <c r="H21" i="20"/>
  <c r="F21" i="20"/>
  <c r="G21" i="20" s="1"/>
  <c r="I21" i="20" s="1"/>
  <c r="H20" i="20"/>
  <c r="F20" i="20"/>
  <c r="G20" i="20" s="1"/>
  <c r="I20" i="20" s="1"/>
  <c r="H19" i="20"/>
  <c r="F19" i="20"/>
  <c r="G19" i="20" s="1"/>
  <c r="I19" i="20" s="1"/>
  <c r="H18" i="20"/>
  <c r="F18" i="20"/>
  <c r="G18" i="20" s="1"/>
  <c r="I18" i="20" s="1"/>
  <c r="H17" i="20"/>
  <c r="F17" i="20"/>
  <c r="G17" i="20" s="1"/>
  <c r="I17" i="20" s="1"/>
  <c r="H16" i="20"/>
  <c r="F16" i="20"/>
  <c r="G16" i="20" s="1"/>
  <c r="I16" i="20" s="1"/>
  <c r="H15" i="20"/>
  <c r="F15" i="20"/>
  <c r="G15" i="20" s="1"/>
  <c r="I15" i="20" s="1"/>
  <c r="F14" i="20"/>
  <c r="G14" i="20" s="1"/>
  <c r="I14" i="20" s="1"/>
  <c r="H14" i="19"/>
  <c r="H15" i="19" s="1"/>
  <c r="G14" i="19"/>
  <c r="I14" i="19" s="1"/>
  <c r="I15" i="19" s="1"/>
  <c r="F14" i="19"/>
  <c r="H26" i="12"/>
  <c r="H27" i="12"/>
  <c r="H28" i="12"/>
  <c r="F26" i="12"/>
  <c r="G26" i="12" s="1"/>
  <c r="I26" i="12" s="1"/>
  <c r="F27" i="12"/>
  <c r="G27" i="12" s="1"/>
  <c r="I27" i="12" s="1"/>
  <c r="I33" i="8"/>
  <c r="I34" i="8"/>
  <c r="I35" i="8"/>
  <c r="G33" i="8"/>
  <c r="H33" i="8" s="1"/>
  <c r="J33" i="8" s="1"/>
  <c r="G34" i="8"/>
  <c r="H34" i="8" s="1"/>
  <c r="J34" i="8" s="1"/>
  <c r="G35" i="8"/>
  <c r="H35" i="8" s="1"/>
  <c r="J35" i="8" s="1"/>
  <c r="H33" i="18"/>
  <c r="H34" i="18"/>
  <c r="H35" i="18"/>
  <c r="H36" i="18"/>
  <c r="H37" i="18"/>
  <c r="H38" i="18"/>
  <c r="G36" i="18"/>
  <c r="I36" i="18" s="1"/>
  <c r="F33" i="18"/>
  <c r="G33" i="18" s="1"/>
  <c r="I33" i="18" s="1"/>
  <c r="F34" i="18"/>
  <c r="G34" i="18" s="1"/>
  <c r="I34" i="18" s="1"/>
  <c r="F35" i="18"/>
  <c r="G35" i="18" s="1"/>
  <c r="I35" i="18" s="1"/>
  <c r="F36" i="18"/>
  <c r="F37" i="18"/>
  <c r="G37" i="18" s="1"/>
  <c r="I37" i="18" s="1"/>
  <c r="F38" i="18"/>
  <c r="G38" i="18" s="1"/>
  <c r="I38" i="18" s="1"/>
  <c r="F39" i="18"/>
  <c r="F40" i="18"/>
  <c r="H48" i="18"/>
  <c r="H49" i="18"/>
  <c r="H50" i="18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G51" i="18"/>
  <c r="I51" i="18" s="1"/>
  <c r="G53" i="18"/>
  <c r="I53" i="18" s="1"/>
  <c r="G57" i="18"/>
  <c r="I57" i="18" s="1"/>
  <c r="G59" i="18"/>
  <c r="I59" i="18" s="1"/>
  <c r="F48" i="18"/>
  <c r="G48" i="18" s="1"/>
  <c r="I48" i="18" s="1"/>
  <c r="F49" i="18"/>
  <c r="G49" i="18" s="1"/>
  <c r="I49" i="18" s="1"/>
  <c r="F50" i="18"/>
  <c r="G50" i="18" s="1"/>
  <c r="I50" i="18" s="1"/>
  <c r="F51" i="18"/>
  <c r="F52" i="18"/>
  <c r="G52" i="18" s="1"/>
  <c r="I52" i="18" s="1"/>
  <c r="F53" i="18"/>
  <c r="F54" i="18"/>
  <c r="G54" i="18" s="1"/>
  <c r="I54" i="18" s="1"/>
  <c r="F55" i="18"/>
  <c r="G55" i="18" s="1"/>
  <c r="I55" i="18" s="1"/>
  <c r="F56" i="18"/>
  <c r="G56" i="18" s="1"/>
  <c r="I56" i="18" s="1"/>
  <c r="F57" i="18"/>
  <c r="F58" i="18"/>
  <c r="G58" i="18" s="1"/>
  <c r="I58" i="18" s="1"/>
  <c r="F59" i="18"/>
  <c r="F60" i="18"/>
  <c r="G60" i="18" s="1"/>
  <c r="I60" i="18" s="1"/>
  <c r="F61" i="18"/>
  <c r="G61" i="18" s="1"/>
  <c r="I61" i="18" s="1"/>
  <c r="F62" i="18"/>
  <c r="G62" i="18" s="1"/>
  <c r="I62" i="18" s="1"/>
  <c r="F63" i="18"/>
  <c r="F64" i="18"/>
  <c r="H29" i="7"/>
  <c r="H30" i="7"/>
  <c r="H31" i="7"/>
  <c r="F29" i="7"/>
  <c r="G29" i="7" s="1"/>
  <c r="I29" i="7" s="1"/>
  <c r="F30" i="7"/>
  <c r="G30" i="7" s="1"/>
  <c r="I30" i="7" s="1"/>
  <c r="F31" i="7"/>
  <c r="G31" i="7" s="1"/>
  <c r="I31" i="7" s="1"/>
  <c r="F35" i="20" l="1"/>
  <c r="G29" i="21"/>
  <c r="G35" i="20"/>
  <c r="F29" i="21"/>
  <c r="H29" i="21"/>
  <c r="H35" i="20"/>
  <c r="I35" i="20"/>
  <c r="H36" i="22"/>
  <c r="I30" i="22"/>
  <c r="I36" i="22" s="1"/>
  <c r="G36" i="22"/>
  <c r="F36" i="22"/>
  <c r="I37" i="6"/>
  <c r="I38" i="6"/>
  <c r="H31" i="6"/>
  <c r="H32" i="6"/>
  <c r="H33" i="6"/>
  <c r="H34" i="6"/>
  <c r="H35" i="6"/>
  <c r="H36" i="6"/>
  <c r="H37" i="6"/>
  <c r="H38" i="6"/>
  <c r="H39" i="6"/>
  <c r="H40" i="6"/>
  <c r="H41" i="6"/>
  <c r="H42" i="6"/>
  <c r="G31" i="6"/>
  <c r="I31" i="6" s="1"/>
  <c r="G32" i="6"/>
  <c r="I32" i="6" s="1"/>
  <c r="G35" i="6"/>
  <c r="I35" i="6" s="1"/>
  <c r="G37" i="6"/>
  <c r="G38" i="6"/>
  <c r="G41" i="6"/>
  <c r="I41" i="6" s="1"/>
  <c r="I25" i="6"/>
  <c r="I26" i="6"/>
  <c r="H25" i="6"/>
  <c r="G25" i="6"/>
  <c r="F25" i="6"/>
  <c r="F26" i="6"/>
  <c r="F27" i="6"/>
  <c r="F28" i="6"/>
  <c r="F29" i="6"/>
  <c r="F30" i="6"/>
  <c r="F31" i="6"/>
  <c r="F32" i="6"/>
  <c r="F33" i="6"/>
  <c r="G33" i="6" s="1"/>
  <c r="I33" i="6" s="1"/>
  <c r="F34" i="6"/>
  <c r="G34" i="6" s="1"/>
  <c r="I34" i="6" s="1"/>
  <c r="F35" i="6"/>
  <c r="F36" i="6"/>
  <c r="G36" i="6" s="1"/>
  <c r="I36" i="6" s="1"/>
  <c r="F37" i="6"/>
  <c r="F38" i="6"/>
  <c r="F39" i="6"/>
  <c r="G39" i="6" s="1"/>
  <c r="I39" i="6" s="1"/>
  <c r="F40" i="6"/>
  <c r="G40" i="6" s="1"/>
  <c r="I40" i="6" s="1"/>
  <c r="F41" i="6"/>
  <c r="F42" i="6"/>
  <c r="G42" i="6" s="1"/>
  <c r="H20" i="6"/>
  <c r="H21" i="6"/>
  <c r="G21" i="6"/>
  <c r="I21" i="6" s="1"/>
  <c r="F20" i="6"/>
  <c r="G20" i="6" s="1"/>
  <c r="I20" i="6" s="1"/>
  <c r="F21" i="6"/>
  <c r="H19" i="6"/>
  <c r="F31" i="5"/>
  <c r="G31" i="5" s="1"/>
  <c r="I31" i="5" s="1"/>
  <c r="H31" i="5"/>
  <c r="F32" i="5"/>
  <c r="G32" i="5" s="1"/>
  <c r="I32" i="5" s="1"/>
  <c r="H32" i="5"/>
  <c r="F33" i="5"/>
  <c r="G33" i="5" s="1"/>
  <c r="I33" i="5" s="1"/>
  <c r="H33" i="5"/>
  <c r="H92" i="18"/>
  <c r="F92" i="18"/>
  <c r="G92" i="18" s="1"/>
  <c r="I92" i="18" s="1"/>
  <c r="H91" i="18"/>
  <c r="F91" i="18"/>
  <c r="G91" i="18" s="1"/>
  <c r="I91" i="18" s="1"/>
  <c r="H90" i="18"/>
  <c r="F90" i="18"/>
  <c r="G90" i="18" s="1"/>
  <c r="I90" i="18" s="1"/>
  <c r="H88" i="18"/>
  <c r="F88" i="18"/>
  <c r="G88" i="18" s="1"/>
  <c r="I88" i="18" s="1"/>
  <c r="H87" i="18"/>
  <c r="F87" i="18"/>
  <c r="G87" i="18" s="1"/>
  <c r="I87" i="18" s="1"/>
  <c r="H86" i="18"/>
  <c r="F86" i="18"/>
  <c r="G86" i="18" s="1"/>
  <c r="I86" i="18" s="1"/>
  <c r="H85" i="18"/>
  <c r="F85" i="18"/>
  <c r="G85" i="18" s="1"/>
  <c r="I85" i="18" s="1"/>
  <c r="H84" i="18"/>
  <c r="F84" i="18"/>
  <c r="G84" i="18" s="1"/>
  <c r="I84" i="18" s="1"/>
  <c r="H83" i="18"/>
  <c r="F83" i="18"/>
  <c r="G83" i="18" s="1"/>
  <c r="I83" i="18" s="1"/>
  <c r="H82" i="18"/>
  <c r="F82" i="18"/>
  <c r="G82" i="18" s="1"/>
  <c r="I82" i="18" s="1"/>
  <c r="H81" i="18"/>
  <c r="F81" i="18"/>
  <c r="G81" i="18" s="1"/>
  <c r="I81" i="18" s="1"/>
  <c r="H80" i="18"/>
  <c r="F80" i="18"/>
  <c r="G80" i="18" s="1"/>
  <c r="I80" i="18" s="1"/>
  <c r="I79" i="18"/>
  <c r="H79" i="18"/>
  <c r="F79" i="18"/>
  <c r="H78" i="18"/>
  <c r="F78" i="18"/>
  <c r="G78" i="18" s="1"/>
  <c r="I78" i="18" s="1"/>
  <c r="H76" i="18"/>
  <c r="F76" i="18"/>
  <c r="G76" i="18" s="1"/>
  <c r="I76" i="18" s="1"/>
  <c r="H75" i="18"/>
  <c r="F75" i="18"/>
  <c r="G75" i="18" s="1"/>
  <c r="I75" i="18" s="1"/>
  <c r="H74" i="18"/>
  <c r="G74" i="18"/>
  <c r="I74" i="18" s="1"/>
  <c r="F74" i="18"/>
  <c r="H73" i="18"/>
  <c r="F73" i="18"/>
  <c r="G73" i="18" s="1"/>
  <c r="I73" i="18" s="1"/>
  <c r="H71" i="18"/>
  <c r="F71" i="18"/>
  <c r="G71" i="18" s="1"/>
  <c r="I71" i="18" s="1"/>
  <c r="H70" i="18"/>
  <c r="G70" i="18"/>
  <c r="I70" i="18" s="1"/>
  <c r="F70" i="18"/>
  <c r="H69" i="18"/>
  <c r="G69" i="18"/>
  <c r="I69" i="18" s="1"/>
  <c r="F69" i="18"/>
  <c r="I68" i="18"/>
  <c r="H68" i="18"/>
  <c r="F68" i="18"/>
  <c r="H67" i="18"/>
  <c r="F67" i="18"/>
  <c r="G67" i="18" s="1"/>
  <c r="I67" i="18" s="1"/>
  <c r="H66" i="18"/>
  <c r="G66" i="18"/>
  <c r="I66" i="18" s="1"/>
  <c r="F66" i="18"/>
  <c r="H65" i="18"/>
  <c r="F65" i="18"/>
  <c r="G65" i="18" s="1"/>
  <c r="I65" i="18" s="1"/>
  <c r="G64" i="18"/>
  <c r="I64" i="18" s="1"/>
  <c r="G63" i="18"/>
  <c r="I63" i="18" s="1"/>
  <c r="H47" i="18"/>
  <c r="F47" i="18"/>
  <c r="G47" i="18" s="1"/>
  <c r="I47" i="18" s="1"/>
  <c r="H46" i="18"/>
  <c r="F46" i="18"/>
  <c r="G46" i="18" s="1"/>
  <c r="I46" i="18" s="1"/>
  <c r="I45" i="18"/>
  <c r="H45" i="18"/>
  <c r="F45" i="18"/>
  <c r="I44" i="18"/>
  <c r="H44" i="18"/>
  <c r="F44" i="18"/>
  <c r="I43" i="18"/>
  <c r="H43" i="18"/>
  <c r="F43" i="18"/>
  <c r="H42" i="18"/>
  <c r="F42" i="18"/>
  <c r="G42" i="18" s="1"/>
  <c r="I42" i="18" s="1"/>
  <c r="H40" i="18"/>
  <c r="G40" i="18"/>
  <c r="I40" i="18" s="1"/>
  <c r="H39" i="18"/>
  <c r="G39" i="18"/>
  <c r="I39" i="18" s="1"/>
  <c r="H32" i="18"/>
  <c r="F32" i="18"/>
  <c r="G32" i="18" s="1"/>
  <c r="I32" i="18" s="1"/>
  <c r="H31" i="18"/>
  <c r="G31" i="18"/>
  <c r="I31" i="18" s="1"/>
  <c r="F31" i="18"/>
  <c r="H30" i="18"/>
  <c r="F30" i="18"/>
  <c r="G30" i="18" s="1"/>
  <c r="I30" i="18" s="1"/>
  <c r="H29" i="18"/>
  <c r="F29" i="18"/>
  <c r="G29" i="18" s="1"/>
  <c r="I29" i="18" s="1"/>
  <c r="H28" i="18"/>
  <c r="F28" i="18"/>
  <c r="G28" i="18" s="1"/>
  <c r="I28" i="18" s="1"/>
  <c r="H27" i="18"/>
  <c r="F27" i="18"/>
  <c r="G27" i="18" s="1"/>
  <c r="I27" i="18" s="1"/>
  <c r="I26" i="18"/>
  <c r="H26" i="18"/>
  <c r="F26" i="18"/>
  <c r="H25" i="18"/>
  <c r="F25" i="18"/>
  <c r="G25" i="18" s="1"/>
  <c r="I25" i="18" s="1"/>
  <c r="H24" i="18"/>
  <c r="G24" i="18"/>
  <c r="I24" i="18" s="1"/>
  <c r="F24" i="18"/>
  <c r="H23" i="18"/>
  <c r="F23" i="18"/>
  <c r="G23" i="18" s="1"/>
  <c r="I23" i="18" s="1"/>
  <c r="H22" i="18"/>
  <c r="G22" i="18"/>
  <c r="I22" i="18" s="1"/>
  <c r="F22" i="18"/>
  <c r="I21" i="18"/>
  <c r="H21" i="18"/>
  <c r="F21" i="18"/>
  <c r="H20" i="18"/>
  <c r="F20" i="18"/>
  <c r="G20" i="18" s="1"/>
  <c r="I20" i="18" s="1"/>
  <c r="H19" i="18"/>
  <c r="F19" i="18"/>
  <c r="G19" i="18" s="1"/>
  <c r="I19" i="18" s="1"/>
  <c r="I18" i="18"/>
  <c r="H18" i="18"/>
  <c r="G18" i="18"/>
  <c r="F18" i="18"/>
  <c r="H17" i="18"/>
  <c r="F17" i="18"/>
  <c r="G17" i="18" s="1"/>
  <c r="I17" i="18" s="1"/>
  <c r="H16" i="18"/>
  <c r="F16" i="18"/>
  <c r="G16" i="18" s="1"/>
  <c r="I16" i="18" s="1"/>
  <c r="H15" i="18"/>
  <c r="F15" i="18"/>
  <c r="F93" i="18" l="1"/>
  <c r="G15" i="18"/>
  <c r="H93" i="18"/>
  <c r="G93" i="18"/>
  <c r="I15" i="18"/>
  <c r="I93" i="18" s="1"/>
  <c r="H27" i="4"/>
  <c r="H28" i="4"/>
  <c r="H29" i="4"/>
  <c r="H30" i="4"/>
  <c r="H31" i="4"/>
  <c r="H32" i="4"/>
  <c r="H33" i="4"/>
  <c r="H34" i="4"/>
  <c r="H35" i="4"/>
  <c r="H36" i="4"/>
  <c r="H40" i="4"/>
  <c r="F27" i="4"/>
  <c r="G27" i="4" s="1"/>
  <c r="I27" i="4" s="1"/>
  <c r="F28" i="4"/>
  <c r="G28" i="4" s="1"/>
  <c r="I28" i="4" s="1"/>
  <c r="F29" i="4"/>
  <c r="G29" i="4" s="1"/>
  <c r="I29" i="4" s="1"/>
  <c r="F30" i="4"/>
  <c r="G30" i="4" s="1"/>
  <c r="I30" i="4" s="1"/>
  <c r="F31" i="4"/>
  <c r="G31" i="4" s="1"/>
  <c r="I31" i="4" s="1"/>
  <c r="F32" i="4"/>
  <c r="G32" i="4" s="1"/>
  <c r="I32" i="4" s="1"/>
  <c r="F33" i="4"/>
  <c r="G33" i="4" s="1"/>
  <c r="I33" i="4" s="1"/>
  <c r="F34" i="4"/>
  <c r="G34" i="4" s="1"/>
  <c r="I34" i="4" s="1"/>
  <c r="F35" i="4"/>
  <c r="G35" i="4" s="1"/>
  <c r="I35" i="4" s="1"/>
  <c r="F36" i="4"/>
  <c r="G36" i="4" s="1"/>
  <c r="I36" i="4" s="1"/>
  <c r="F40" i="4"/>
  <c r="G40" i="4" s="1"/>
  <c r="I40" i="4" s="1"/>
  <c r="F41" i="4"/>
  <c r="G41" i="4" s="1"/>
  <c r="H16" i="4"/>
  <c r="F16" i="4"/>
  <c r="G16" i="4" s="1"/>
  <c r="I16" i="4" s="1"/>
  <c r="H15" i="3"/>
  <c r="H28" i="3"/>
  <c r="H29" i="3"/>
  <c r="F28" i="3"/>
  <c r="G28" i="3" s="1"/>
  <c r="I28" i="3" s="1"/>
  <c r="F29" i="3"/>
  <c r="G29" i="3" s="1"/>
  <c r="I29" i="3" s="1"/>
  <c r="F15" i="3"/>
  <c r="G15" i="3" s="1"/>
  <c r="I15" i="3" s="1"/>
  <c r="H17" i="13" l="1"/>
  <c r="H22" i="13"/>
  <c r="H26" i="13"/>
  <c r="H28" i="13"/>
  <c r="H29" i="13"/>
  <c r="H30" i="13"/>
  <c r="H34" i="13"/>
  <c r="H37" i="13"/>
  <c r="F17" i="13"/>
  <c r="G17" i="13" s="1"/>
  <c r="I17" i="13" s="1"/>
  <c r="F22" i="13"/>
  <c r="G22" i="13" s="1"/>
  <c r="I22" i="13" s="1"/>
  <c r="F26" i="13"/>
  <c r="G26" i="13" s="1"/>
  <c r="I26" i="13" s="1"/>
  <c r="F28" i="13"/>
  <c r="G28" i="13" s="1"/>
  <c r="I28" i="13" s="1"/>
  <c r="F29" i="13"/>
  <c r="G29" i="13" s="1"/>
  <c r="I29" i="13" s="1"/>
  <c r="F30" i="13"/>
  <c r="G30" i="13" s="1"/>
  <c r="I30" i="13" s="1"/>
  <c r="F34" i="13"/>
  <c r="G34" i="13" s="1"/>
  <c r="I34" i="13" s="1"/>
  <c r="F37" i="13"/>
  <c r="G37" i="13" s="1"/>
  <c r="I37" i="13" s="1"/>
  <c r="H53" i="17" l="1"/>
  <c r="H54" i="17" s="1"/>
  <c r="F53" i="17"/>
  <c r="G53" i="17" s="1"/>
  <c r="I53" i="17" s="1"/>
  <c r="H52" i="17"/>
  <c r="F52" i="17"/>
  <c r="G52" i="17" s="1"/>
  <c r="I52" i="17" s="1"/>
  <c r="H51" i="17"/>
  <c r="F51" i="17"/>
  <c r="G51" i="17" s="1"/>
  <c r="I51" i="17" s="1"/>
  <c r="H50" i="17"/>
  <c r="F50" i="17"/>
  <c r="G50" i="17" s="1"/>
  <c r="I50" i="17" s="1"/>
  <c r="H49" i="17"/>
  <c r="F49" i="17"/>
  <c r="G49" i="17" s="1"/>
  <c r="I49" i="17" s="1"/>
  <c r="H48" i="17"/>
  <c r="F48" i="17"/>
  <c r="G48" i="17" s="1"/>
  <c r="I48" i="17" s="1"/>
  <c r="H47" i="17"/>
  <c r="F47" i="17"/>
  <c r="G47" i="17" s="1"/>
  <c r="I47" i="17" s="1"/>
  <c r="H46" i="17"/>
  <c r="F46" i="17"/>
  <c r="G46" i="17" s="1"/>
  <c r="I46" i="17" s="1"/>
  <c r="H45" i="17"/>
  <c r="F45" i="17"/>
  <c r="G45" i="17" s="1"/>
  <c r="I45" i="17" s="1"/>
  <c r="H44" i="17"/>
  <c r="F44" i="17"/>
  <c r="G44" i="17" s="1"/>
  <c r="I44" i="17" s="1"/>
  <c r="H43" i="17"/>
  <c r="F43" i="17"/>
  <c r="G43" i="17" s="1"/>
  <c r="I43" i="17" s="1"/>
  <c r="H42" i="17"/>
  <c r="F42" i="17"/>
  <c r="G42" i="17" s="1"/>
  <c r="I42" i="17" s="1"/>
  <c r="H41" i="17"/>
  <c r="F41" i="17"/>
  <c r="G41" i="17" s="1"/>
  <c r="I41" i="17" s="1"/>
  <c r="H40" i="17"/>
  <c r="F40" i="17"/>
  <c r="G40" i="17" s="1"/>
  <c r="I40" i="17" s="1"/>
  <c r="H39" i="17"/>
  <c r="F39" i="17"/>
  <c r="G39" i="17" s="1"/>
  <c r="I39" i="17" s="1"/>
  <c r="H38" i="17"/>
  <c r="F38" i="17"/>
  <c r="G38" i="17" s="1"/>
  <c r="I38" i="17" s="1"/>
  <c r="H37" i="17"/>
  <c r="F37" i="17"/>
  <c r="G37" i="17" s="1"/>
  <c r="I37" i="17" s="1"/>
  <c r="H36" i="17"/>
  <c r="F36" i="17"/>
  <c r="G36" i="17" s="1"/>
  <c r="I36" i="17" s="1"/>
  <c r="H35" i="17"/>
  <c r="F35" i="17"/>
  <c r="G35" i="17" s="1"/>
  <c r="I35" i="17" s="1"/>
  <c r="H34" i="17"/>
  <c r="F34" i="17"/>
  <c r="G34" i="17" s="1"/>
  <c r="I34" i="17" s="1"/>
  <c r="H33" i="17"/>
  <c r="F33" i="17"/>
  <c r="G33" i="17" s="1"/>
  <c r="I33" i="17" s="1"/>
  <c r="H32" i="17"/>
  <c r="F32" i="17"/>
  <c r="G32" i="17" s="1"/>
  <c r="I32" i="17" s="1"/>
  <c r="H31" i="17"/>
  <c r="F31" i="17"/>
  <c r="G31" i="17" s="1"/>
  <c r="I31" i="17" s="1"/>
  <c r="H30" i="17"/>
  <c r="F30" i="17"/>
  <c r="G30" i="17" s="1"/>
  <c r="I30" i="17" s="1"/>
  <c r="H29" i="17"/>
  <c r="F29" i="17"/>
  <c r="G29" i="17" s="1"/>
  <c r="I29" i="17" s="1"/>
  <c r="H28" i="17"/>
  <c r="F28" i="17"/>
  <c r="G28" i="17" s="1"/>
  <c r="I28" i="17" s="1"/>
  <c r="H27" i="17"/>
  <c r="F27" i="17"/>
  <c r="G27" i="17" s="1"/>
  <c r="I27" i="17" s="1"/>
  <c r="H26" i="17"/>
  <c r="F26" i="17"/>
  <c r="G26" i="17" s="1"/>
  <c r="I26" i="17" s="1"/>
  <c r="H25" i="17"/>
  <c r="F25" i="17"/>
  <c r="G25" i="17" s="1"/>
  <c r="I25" i="17" s="1"/>
  <c r="H24" i="17"/>
  <c r="F24" i="17"/>
  <c r="G24" i="17" s="1"/>
  <c r="I24" i="17" s="1"/>
  <c r="H23" i="17"/>
  <c r="F23" i="17"/>
  <c r="G23" i="17" s="1"/>
  <c r="I23" i="17" s="1"/>
  <c r="H22" i="17"/>
  <c r="F22" i="17"/>
  <c r="G22" i="17" s="1"/>
  <c r="I22" i="17" s="1"/>
  <c r="H21" i="17"/>
  <c r="F21" i="17"/>
  <c r="G21" i="17" s="1"/>
  <c r="I21" i="17" s="1"/>
  <c r="H20" i="17"/>
  <c r="F20" i="17"/>
  <c r="G20" i="17" s="1"/>
  <c r="I20" i="17" s="1"/>
  <c r="H19" i="17"/>
  <c r="F19" i="17"/>
  <c r="G19" i="17" s="1"/>
  <c r="I19" i="17" s="1"/>
  <c r="H18" i="17"/>
  <c r="F18" i="17"/>
  <c r="G18" i="17" s="1"/>
  <c r="I18" i="17" s="1"/>
  <c r="H17" i="17"/>
  <c r="F17" i="17"/>
  <c r="G17" i="17" s="1"/>
  <c r="I17" i="17" s="1"/>
  <c r="H16" i="17"/>
  <c r="F16" i="17"/>
  <c r="G16" i="17" s="1"/>
  <c r="I16" i="17" s="1"/>
  <c r="H15" i="17"/>
  <c r="F15" i="17"/>
  <c r="G15" i="17" s="1"/>
  <c r="I15" i="17" s="1"/>
  <c r="H14" i="17"/>
  <c r="F14" i="17"/>
  <c r="H56" i="16"/>
  <c r="G56" i="16"/>
  <c r="I56" i="16" s="1"/>
  <c r="F56" i="16"/>
  <c r="H55" i="16"/>
  <c r="F55" i="16"/>
  <c r="G55" i="16" s="1"/>
  <c r="I55" i="16" s="1"/>
  <c r="H54" i="16"/>
  <c r="F54" i="16"/>
  <c r="G54" i="16" s="1"/>
  <c r="I54" i="16" s="1"/>
  <c r="H53" i="16"/>
  <c r="F53" i="16"/>
  <c r="G53" i="16" s="1"/>
  <c r="I53" i="16" s="1"/>
  <c r="H52" i="16"/>
  <c r="F52" i="16"/>
  <c r="G52" i="16" s="1"/>
  <c r="I52" i="16" s="1"/>
  <c r="H51" i="16"/>
  <c r="F51" i="16"/>
  <c r="G51" i="16" s="1"/>
  <c r="I51" i="16" s="1"/>
  <c r="H50" i="16"/>
  <c r="F50" i="16"/>
  <c r="G50" i="16" s="1"/>
  <c r="I50" i="16" s="1"/>
  <c r="H49" i="16"/>
  <c r="F49" i="16"/>
  <c r="G49" i="16" s="1"/>
  <c r="I49" i="16" s="1"/>
  <c r="H48" i="16"/>
  <c r="F48" i="16"/>
  <c r="G48" i="16" s="1"/>
  <c r="I48" i="16" s="1"/>
  <c r="H47" i="16"/>
  <c r="F47" i="16"/>
  <c r="G47" i="16" s="1"/>
  <c r="I47" i="16" s="1"/>
  <c r="H46" i="16"/>
  <c r="F46" i="16"/>
  <c r="G46" i="16" s="1"/>
  <c r="I46" i="16" s="1"/>
  <c r="H45" i="16"/>
  <c r="F45" i="16"/>
  <c r="G45" i="16" s="1"/>
  <c r="I45" i="16" s="1"/>
  <c r="H44" i="16"/>
  <c r="G44" i="16"/>
  <c r="I44" i="16" s="1"/>
  <c r="F44" i="16"/>
  <c r="H43" i="16"/>
  <c r="F43" i="16"/>
  <c r="G43" i="16" s="1"/>
  <c r="I43" i="16" s="1"/>
  <c r="H42" i="16"/>
  <c r="F42" i="16"/>
  <c r="G42" i="16" s="1"/>
  <c r="I42" i="16" s="1"/>
  <c r="H41" i="16"/>
  <c r="F41" i="16"/>
  <c r="G41" i="16" s="1"/>
  <c r="I41" i="16" s="1"/>
  <c r="H40" i="16"/>
  <c r="F40" i="16"/>
  <c r="G40" i="16" s="1"/>
  <c r="I40" i="16" s="1"/>
  <c r="H39" i="16"/>
  <c r="F39" i="16"/>
  <c r="G39" i="16" s="1"/>
  <c r="I39" i="16" s="1"/>
  <c r="H38" i="16"/>
  <c r="F38" i="16"/>
  <c r="G38" i="16" s="1"/>
  <c r="I38" i="16" s="1"/>
  <c r="H37" i="16"/>
  <c r="F37" i="16"/>
  <c r="G37" i="16" s="1"/>
  <c r="I37" i="16" s="1"/>
  <c r="H36" i="16"/>
  <c r="F36" i="16"/>
  <c r="G36" i="16" s="1"/>
  <c r="I36" i="16" s="1"/>
  <c r="H35" i="16"/>
  <c r="F35" i="16"/>
  <c r="G35" i="16" s="1"/>
  <c r="I35" i="16" s="1"/>
  <c r="H34" i="16"/>
  <c r="F34" i="16"/>
  <c r="G34" i="16" s="1"/>
  <c r="I34" i="16" s="1"/>
  <c r="H33" i="16"/>
  <c r="G33" i="16"/>
  <c r="I33" i="16" s="1"/>
  <c r="F33" i="16"/>
  <c r="H32" i="16"/>
  <c r="F32" i="16"/>
  <c r="G32" i="16" s="1"/>
  <c r="I32" i="16" s="1"/>
  <c r="H31" i="16"/>
  <c r="F31" i="16"/>
  <c r="G31" i="16" s="1"/>
  <c r="I31" i="16" s="1"/>
  <c r="H30" i="16"/>
  <c r="F30" i="16"/>
  <c r="G30" i="16" s="1"/>
  <c r="I30" i="16" s="1"/>
  <c r="H29" i="16"/>
  <c r="F29" i="16"/>
  <c r="G29" i="16" s="1"/>
  <c r="I29" i="16" s="1"/>
  <c r="H28" i="16"/>
  <c r="F28" i="16"/>
  <c r="G28" i="16" s="1"/>
  <c r="I28" i="16" s="1"/>
  <c r="H27" i="16"/>
  <c r="F27" i="16"/>
  <c r="G27" i="16" s="1"/>
  <c r="I27" i="16" s="1"/>
  <c r="H26" i="16"/>
  <c r="F26" i="16"/>
  <c r="G26" i="16" s="1"/>
  <c r="I26" i="16" s="1"/>
  <c r="H25" i="16"/>
  <c r="F25" i="16"/>
  <c r="G25" i="16" s="1"/>
  <c r="I25" i="16" s="1"/>
  <c r="H24" i="16"/>
  <c r="F24" i="16"/>
  <c r="G24" i="16" s="1"/>
  <c r="I24" i="16" s="1"/>
  <c r="H23" i="16"/>
  <c r="F23" i="16"/>
  <c r="G23" i="16" s="1"/>
  <c r="I23" i="16" s="1"/>
  <c r="H22" i="16"/>
  <c r="F22" i="16"/>
  <c r="G22" i="16" s="1"/>
  <c r="I22" i="16" s="1"/>
  <c r="H21" i="16"/>
  <c r="F21" i="16"/>
  <c r="G21" i="16" s="1"/>
  <c r="I21" i="16" s="1"/>
  <c r="H20" i="16"/>
  <c r="F20" i="16"/>
  <c r="G20" i="16" s="1"/>
  <c r="I20" i="16" s="1"/>
  <c r="H19" i="16"/>
  <c r="F19" i="16"/>
  <c r="G19" i="16" s="1"/>
  <c r="I19" i="16" s="1"/>
  <c r="H18" i="16"/>
  <c r="F18" i="16"/>
  <c r="G18" i="16" s="1"/>
  <c r="I18" i="16" s="1"/>
  <c r="H17" i="16"/>
  <c r="F17" i="16"/>
  <c r="G17" i="16" s="1"/>
  <c r="I17" i="16" s="1"/>
  <c r="H16" i="16"/>
  <c r="F16" i="16"/>
  <c r="G16" i="16" s="1"/>
  <c r="I16" i="16" s="1"/>
  <c r="H15" i="16"/>
  <c r="G15" i="16"/>
  <c r="I15" i="16" s="1"/>
  <c r="F15" i="16"/>
  <c r="H14" i="16"/>
  <c r="F14" i="16"/>
  <c r="F57" i="16" l="1"/>
  <c r="F54" i="17"/>
  <c r="H57" i="16"/>
  <c r="G14" i="17"/>
  <c r="G14" i="16"/>
  <c r="I14" i="16" s="1"/>
  <c r="I57" i="16" s="1"/>
  <c r="G54" i="17" l="1"/>
  <c r="I14" i="17"/>
  <c r="I54" i="17" s="1"/>
  <c r="H23" i="10"/>
  <c r="F37" i="10"/>
  <c r="F88" i="10"/>
  <c r="H15" i="14" l="1"/>
  <c r="H16" i="14"/>
  <c r="H17" i="14"/>
  <c r="H16" i="13"/>
  <c r="H14" i="13"/>
  <c r="H62" i="12"/>
  <c r="H63" i="12"/>
  <c r="H64" i="12"/>
  <c r="H65" i="12"/>
  <c r="H66" i="12"/>
  <c r="H67" i="12"/>
  <c r="H68" i="12"/>
  <c r="H69" i="12"/>
  <c r="H55" i="12"/>
  <c r="H56" i="12"/>
  <c r="H57" i="12"/>
  <c r="H58" i="12"/>
  <c r="H59" i="12"/>
  <c r="H21" i="12"/>
  <c r="H22" i="12"/>
  <c r="H23" i="12"/>
  <c r="H24" i="12"/>
  <c r="H25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16" i="10"/>
  <c r="H17" i="10"/>
  <c r="H18" i="10"/>
  <c r="H19" i="10"/>
  <c r="H20" i="10"/>
  <c r="H21" i="10"/>
  <c r="H22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26" i="7"/>
  <c r="H27" i="7"/>
  <c r="H28" i="7"/>
  <c r="H32" i="7"/>
  <c r="H33" i="7"/>
  <c r="H34" i="7"/>
  <c r="F26" i="7"/>
  <c r="G26" i="7" s="1"/>
  <c r="I26" i="7" s="1"/>
  <c r="F27" i="7"/>
  <c r="G27" i="7" s="1"/>
  <c r="I27" i="7" s="1"/>
  <c r="F28" i="7"/>
  <c r="G28" i="7" s="1"/>
  <c r="I28" i="7" s="1"/>
  <c r="F32" i="7"/>
  <c r="G32" i="7" s="1"/>
  <c r="I32" i="7" s="1"/>
  <c r="F33" i="7"/>
  <c r="G33" i="7" s="1"/>
  <c r="I33" i="7" s="1"/>
  <c r="F34" i="7"/>
  <c r="G34" i="7" s="1"/>
  <c r="I34" i="7" s="1"/>
  <c r="H16" i="3"/>
  <c r="H17" i="3"/>
  <c r="H18" i="3"/>
  <c r="H19" i="3"/>
  <c r="H20" i="3"/>
  <c r="H21" i="3"/>
  <c r="H22" i="3"/>
  <c r="H23" i="3"/>
  <c r="H24" i="3"/>
  <c r="H25" i="3"/>
  <c r="H26" i="3"/>
  <c r="H27" i="3"/>
  <c r="H30" i="3"/>
  <c r="H31" i="3"/>
  <c r="H32" i="3"/>
  <c r="H33" i="3"/>
  <c r="H37" i="3"/>
  <c r="F14" i="15" l="1"/>
  <c r="G42" i="8" l="1"/>
  <c r="F15" i="14" l="1"/>
  <c r="G15" i="14" s="1"/>
  <c r="F16" i="14"/>
  <c r="G16" i="14" s="1"/>
  <c r="F17" i="14"/>
  <c r="G17" i="14" s="1"/>
  <c r="F14" i="14"/>
  <c r="F16" i="13"/>
  <c r="G16" i="13" s="1"/>
  <c r="F14" i="13"/>
  <c r="G14" i="13" s="1"/>
  <c r="F69" i="12"/>
  <c r="G69" i="12" s="1"/>
  <c r="F62" i="12"/>
  <c r="G62" i="12" s="1"/>
  <c r="F63" i="12"/>
  <c r="G63" i="12" s="1"/>
  <c r="F64" i="12"/>
  <c r="G64" i="12" s="1"/>
  <c r="F65" i="12"/>
  <c r="G65" i="12" s="1"/>
  <c r="F66" i="12"/>
  <c r="G66" i="12" s="1"/>
  <c r="F67" i="12"/>
  <c r="G67" i="12" s="1"/>
  <c r="F68" i="12"/>
  <c r="G68" i="12" s="1"/>
  <c r="F61" i="12"/>
  <c r="F55" i="12"/>
  <c r="G55" i="12" s="1"/>
  <c r="F56" i="12"/>
  <c r="G56" i="12" s="1"/>
  <c r="F57" i="12"/>
  <c r="G57" i="12" s="1"/>
  <c r="F58" i="12"/>
  <c r="G58" i="12" s="1"/>
  <c r="F59" i="12"/>
  <c r="G59" i="12" s="1"/>
  <c r="F21" i="12"/>
  <c r="G21" i="12" s="1"/>
  <c r="F22" i="12"/>
  <c r="G22" i="12" s="1"/>
  <c r="F23" i="12"/>
  <c r="G23" i="12" s="1"/>
  <c r="F24" i="12"/>
  <c r="G24" i="12" s="1"/>
  <c r="F25" i="12"/>
  <c r="G25" i="12" s="1"/>
  <c r="F28" i="12"/>
  <c r="G28" i="12" s="1"/>
  <c r="F29" i="12"/>
  <c r="G29" i="12" s="1"/>
  <c r="F30" i="12"/>
  <c r="G30" i="12" s="1"/>
  <c r="F31" i="12"/>
  <c r="G31" i="12" s="1"/>
  <c r="F32" i="12"/>
  <c r="G32" i="12" s="1"/>
  <c r="F33" i="12"/>
  <c r="G33" i="12" s="1"/>
  <c r="F34" i="12"/>
  <c r="G34" i="12" s="1"/>
  <c r="F35" i="12"/>
  <c r="G35" i="12" s="1"/>
  <c r="F36" i="12"/>
  <c r="G36" i="12" s="1"/>
  <c r="F37" i="12"/>
  <c r="G37" i="12" s="1"/>
  <c r="F38" i="12"/>
  <c r="G38" i="12" s="1"/>
  <c r="F39" i="12"/>
  <c r="G39" i="12" s="1"/>
  <c r="F40" i="12"/>
  <c r="G40" i="12" s="1"/>
  <c r="F41" i="12"/>
  <c r="G41" i="12" s="1"/>
  <c r="F42" i="12"/>
  <c r="G42" i="12" s="1"/>
  <c r="F43" i="12"/>
  <c r="G43" i="12" s="1"/>
  <c r="F44" i="12"/>
  <c r="G44" i="12" s="1"/>
  <c r="F45" i="12"/>
  <c r="G45" i="12" s="1"/>
  <c r="F46" i="12"/>
  <c r="G46" i="12" s="1"/>
  <c r="F47" i="12"/>
  <c r="G47" i="12" s="1"/>
  <c r="F48" i="12"/>
  <c r="G48" i="12" s="1"/>
  <c r="F49" i="12"/>
  <c r="G49" i="12" s="1"/>
  <c r="F50" i="12"/>
  <c r="G50" i="12" s="1"/>
  <c r="F51" i="12"/>
  <c r="G51" i="12" s="1"/>
  <c r="F52" i="12"/>
  <c r="G52" i="12" s="1"/>
  <c r="F53" i="12"/>
  <c r="G53" i="12" s="1"/>
  <c r="F20" i="12"/>
  <c r="F16" i="12"/>
  <c r="F17" i="12"/>
  <c r="F18" i="12"/>
  <c r="F15" i="12"/>
  <c r="F15" i="11"/>
  <c r="F16" i="11"/>
  <c r="F17" i="11"/>
  <c r="G17" i="11" s="1"/>
  <c r="I17" i="11" s="1"/>
  <c r="F18" i="11"/>
  <c r="G18" i="11" s="1"/>
  <c r="I18" i="11" s="1"/>
  <c r="F19" i="11"/>
  <c r="F20" i="11"/>
  <c r="F14" i="11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9" i="10"/>
  <c r="F90" i="10"/>
  <c r="F91" i="10"/>
  <c r="F92" i="10"/>
  <c r="F93" i="10"/>
  <c r="F14" i="10"/>
  <c r="G36" i="8"/>
  <c r="G37" i="8"/>
  <c r="H37" i="8" s="1"/>
  <c r="J37" i="8" s="1"/>
  <c r="G38" i="8"/>
  <c r="H38" i="8" s="1"/>
  <c r="J38" i="8" s="1"/>
  <c r="G39" i="8"/>
  <c r="H39" i="8" s="1"/>
  <c r="J39" i="8" s="1"/>
  <c r="G40" i="8"/>
  <c r="H40" i="8" s="1"/>
  <c r="J40" i="8" s="1"/>
  <c r="G41" i="8"/>
  <c r="H41" i="8" s="1"/>
  <c r="J41" i="8" s="1"/>
  <c r="G32" i="8"/>
  <c r="H32" i="8" s="1"/>
  <c r="J32" i="8" s="1"/>
  <c r="G30" i="8"/>
  <c r="H30" i="8" s="1"/>
  <c r="G29" i="8"/>
  <c r="H29" i="8" s="1"/>
  <c r="G16" i="8"/>
  <c r="H16" i="8" s="1"/>
  <c r="G17" i="8"/>
  <c r="H17" i="8" s="1"/>
  <c r="G18" i="8"/>
  <c r="H18" i="8" s="1"/>
  <c r="G19" i="8"/>
  <c r="H19" i="8" s="1"/>
  <c r="G20" i="8"/>
  <c r="H20" i="8" s="1"/>
  <c r="G21" i="8"/>
  <c r="H21" i="8" s="1"/>
  <c r="G22" i="8"/>
  <c r="G23" i="8"/>
  <c r="H23" i="8" s="1"/>
  <c r="G24" i="8"/>
  <c r="H24" i="8" s="1"/>
  <c r="G25" i="8"/>
  <c r="H25" i="8" s="1"/>
  <c r="G26" i="8"/>
  <c r="H26" i="8" s="1"/>
  <c r="G27" i="8"/>
  <c r="H27" i="8" s="1"/>
  <c r="G15" i="8"/>
  <c r="H15" i="8" s="1"/>
  <c r="F39" i="7"/>
  <c r="G39" i="7" s="1"/>
  <c r="I39" i="7" s="1"/>
  <c r="F40" i="7"/>
  <c r="G40" i="7" s="1"/>
  <c r="I40" i="7" s="1"/>
  <c r="F41" i="7"/>
  <c r="G41" i="7" s="1"/>
  <c r="I41" i="7" s="1"/>
  <c r="F38" i="7"/>
  <c r="F36" i="7"/>
  <c r="F25" i="7"/>
  <c r="F16" i="7"/>
  <c r="F17" i="7"/>
  <c r="F18" i="7"/>
  <c r="F19" i="7"/>
  <c r="F20" i="7"/>
  <c r="F21" i="7"/>
  <c r="F22" i="7"/>
  <c r="F23" i="7"/>
  <c r="F15" i="7"/>
  <c r="F43" i="6"/>
  <c r="F44" i="6"/>
  <c r="F45" i="6"/>
  <c r="F46" i="6"/>
  <c r="F47" i="6"/>
  <c r="F48" i="6"/>
  <c r="G48" i="6" s="1"/>
  <c r="I48" i="6" s="1"/>
  <c r="F49" i="6"/>
  <c r="F24" i="6"/>
  <c r="F16" i="6"/>
  <c r="F17" i="6"/>
  <c r="F18" i="6"/>
  <c r="G18" i="6" s="1"/>
  <c r="I18" i="6" s="1"/>
  <c r="F19" i="6"/>
  <c r="G19" i="6" s="1"/>
  <c r="I19" i="6" s="1"/>
  <c r="F22" i="6"/>
  <c r="F15" i="6"/>
  <c r="F44" i="5"/>
  <c r="F43" i="5"/>
  <c r="F34" i="5"/>
  <c r="F35" i="5"/>
  <c r="F36" i="5"/>
  <c r="F37" i="5"/>
  <c r="F38" i="5"/>
  <c r="F39" i="5"/>
  <c r="F40" i="5"/>
  <c r="F41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15" i="4"/>
  <c r="F17" i="4"/>
  <c r="F18" i="4"/>
  <c r="F19" i="4"/>
  <c r="F20" i="4"/>
  <c r="F21" i="4"/>
  <c r="F22" i="4"/>
  <c r="F23" i="4"/>
  <c r="F24" i="4"/>
  <c r="F25" i="4"/>
  <c r="F26" i="4"/>
  <c r="G26" i="4" s="1"/>
  <c r="I26" i="4" s="1"/>
  <c r="F14" i="4"/>
  <c r="F16" i="3"/>
  <c r="F17" i="3"/>
  <c r="F18" i="3"/>
  <c r="F19" i="3"/>
  <c r="F20" i="3"/>
  <c r="F21" i="3"/>
  <c r="F22" i="3"/>
  <c r="F23" i="3"/>
  <c r="F24" i="3"/>
  <c r="F25" i="3"/>
  <c r="F26" i="3"/>
  <c r="F27" i="3"/>
  <c r="F30" i="3"/>
  <c r="F31" i="3"/>
  <c r="F32" i="3"/>
  <c r="F33" i="3"/>
  <c r="F34" i="3"/>
  <c r="F37" i="3"/>
  <c r="F14" i="3"/>
  <c r="H16" i="11"/>
  <c r="H17" i="11"/>
  <c r="H18" i="11"/>
  <c r="H19" i="11"/>
  <c r="H20" i="11"/>
  <c r="G16" i="11"/>
  <c r="I16" i="11" s="1"/>
  <c r="G19" i="11"/>
  <c r="I19" i="11" s="1"/>
  <c r="G20" i="11"/>
  <c r="I20" i="11" s="1"/>
  <c r="I27" i="9"/>
  <c r="G27" i="9"/>
  <c r="H27" i="9" s="1"/>
  <c r="J27" i="9" s="1"/>
  <c r="H42" i="8"/>
  <c r="J42" i="8" s="1"/>
  <c r="H22" i="8"/>
  <c r="H39" i="7"/>
  <c r="H40" i="7"/>
  <c r="H41" i="7"/>
  <c r="I17" i="7"/>
  <c r="I18" i="7"/>
  <c r="I19" i="7"/>
  <c r="H45" i="6"/>
  <c r="H46" i="6"/>
  <c r="H47" i="6"/>
  <c r="H48" i="6"/>
  <c r="H49" i="6"/>
  <c r="G45" i="6"/>
  <c r="I45" i="6" s="1"/>
  <c r="G46" i="6"/>
  <c r="I46" i="6" s="1"/>
  <c r="G47" i="6"/>
  <c r="I47" i="6" s="1"/>
  <c r="G49" i="6"/>
  <c r="H18" i="6"/>
  <c r="H26" i="4"/>
  <c r="H36" i="8" l="1"/>
  <c r="J36" i="8" s="1"/>
  <c r="F106" i="10"/>
  <c r="F38" i="3"/>
  <c r="F42" i="4"/>
  <c r="F45" i="5"/>
  <c r="F18" i="14"/>
  <c r="I41" i="8"/>
  <c r="I40" i="8"/>
  <c r="I39" i="8"/>
  <c r="I38" i="8"/>
  <c r="I37" i="8"/>
  <c r="I36" i="8"/>
  <c r="I29" i="8"/>
  <c r="J29" i="8"/>
  <c r="I25" i="8"/>
  <c r="J25" i="8"/>
  <c r="I24" i="8"/>
  <c r="J24" i="8"/>
  <c r="H38" i="7" l="1"/>
  <c r="G38" i="7"/>
  <c r="I38" i="7" s="1"/>
  <c r="G33" i="3" l="1"/>
  <c r="I33" i="3" s="1"/>
  <c r="G37" i="3"/>
  <c r="I37" i="3" s="1"/>
  <c r="I18" i="9" l="1"/>
  <c r="I19" i="9"/>
  <c r="I20" i="9"/>
  <c r="I21" i="9"/>
  <c r="I22" i="9"/>
  <c r="I23" i="9"/>
  <c r="I24" i="9"/>
  <c r="I25" i="9"/>
  <c r="I26" i="9"/>
  <c r="I28" i="9"/>
  <c r="I29" i="9"/>
  <c r="I30" i="9"/>
  <c r="I31" i="9"/>
  <c r="I32" i="9"/>
  <c r="I33" i="9"/>
  <c r="I34" i="9"/>
  <c r="I35" i="9"/>
  <c r="I36" i="9"/>
  <c r="I37" i="9"/>
  <c r="I38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G15" i="9"/>
  <c r="G16" i="9"/>
  <c r="G17" i="9"/>
  <c r="G18" i="9"/>
  <c r="H18" i="9" s="1"/>
  <c r="J18" i="9" s="1"/>
  <c r="G19" i="9"/>
  <c r="H19" i="9" s="1"/>
  <c r="J19" i="9" s="1"/>
  <c r="G20" i="9"/>
  <c r="H20" i="9" s="1"/>
  <c r="J20" i="9" s="1"/>
  <c r="G21" i="9"/>
  <c r="H21" i="9" s="1"/>
  <c r="J21" i="9" s="1"/>
  <c r="G22" i="9"/>
  <c r="H22" i="9" s="1"/>
  <c r="J22" i="9" s="1"/>
  <c r="G23" i="9"/>
  <c r="H23" i="9" s="1"/>
  <c r="J23" i="9" s="1"/>
  <c r="G24" i="9"/>
  <c r="H24" i="9" s="1"/>
  <c r="J24" i="9" s="1"/>
  <c r="G25" i="9"/>
  <c r="H25" i="9" s="1"/>
  <c r="J25" i="9" s="1"/>
  <c r="G26" i="9"/>
  <c r="H26" i="9" s="1"/>
  <c r="J26" i="9" s="1"/>
  <c r="G28" i="9"/>
  <c r="H28" i="9" s="1"/>
  <c r="J28" i="9" s="1"/>
  <c r="G29" i="9"/>
  <c r="H29" i="9" s="1"/>
  <c r="J29" i="9" s="1"/>
  <c r="G30" i="9"/>
  <c r="H30" i="9" s="1"/>
  <c r="J30" i="9" s="1"/>
  <c r="G31" i="9"/>
  <c r="H31" i="9" s="1"/>
  <c r="J31" i="9" s="1"/>
  <c r="G32" i="9"/>
  <c r="H32" i="9" s="1"/>
  <c r="J32" i="9" s="1"/>
  <c r="G33" i="9"/>
  <c r="H33" i="9" s="1"/>
  <c r="J33" i="9" s="1"/>
  <c r="G34" i="9"/>
  <c r="H34" i="9" s="1"/>
  <c r="J34" i="9" s="1"/>
  <c r="G35" i="9"/>
  <c r="H35" i="9" s="1"/>
  <c r="J35" i="9" s="1"/>
  <c r="G36" i="9"/>
  <c r="H36" i="9" s="1"/>
  <c r="J36" i="9" s="1"/>
  <c r="G37" i="9"/>
  <c r="H37" i="9" s="1"/>
  <c r="J37" i="9" s="1"/>
  <c r="G38" i="9"/>
  <c r="H38" i="9" s="1"/>
  <c r="J38" i="9" s="1"/>
  <c r="G39" i="9"/>
  <c r="H39" i="9" s="1"/>
  <c r="I39" i="9" s="1"/>
  <c r="J39" i="9" s="1"/>
  <c r="G41" i="9"/>
  <c r="H41" i="9" s="1"/>
  <c r="J41" i="9" s="1"/>
  <c r="G42" i="9"/>
  <c r="H42" i="9" s="1"/>
  <c r="J42" i="9" s="1"/>
  <c r="G43" i="9"/>
  <c r="H43" i="9" s="1"/>
  <c r="J43" i="9" s="1"/>
  <c r="G44" i="9"/>
  <c r="H44" i="9" s="1"/>
  <c r="J44" i="9" s="1"/>
  <c r="G45" i="9"/>
  <c r="H45" i="9" s="1"/>
  <c r="J45" i="9" s="1"/>
  <c r="G46" i="9"/>
  <c r="H46" i="9" s="1"/>
  <c r="J46" i="9" s="1"/>
  <c r="G47" i="9"/>
  <c r="H47" i="9" s="1"/>
  <c r="J47" i="9" s="1"/>
  <c r="G48" i="9"/>
  <c r="H48" i="9" s="1"/>
  <c r="J48" i="9" s="1"/>
  <c r="G49" i="9"/>
  <c r="H49" i="9" s="1"/>
  <c r="J49" i="9" s="1"/>
  <c r="G50" i="9"/>
  <c r="H50" i="9" s="1"/>
  <c r="J50" i="9" s="1"/>
  <c r="G51" i="9"/>
  <c r="H51" i="9" s="1"/>
  <c r="J51" i="9" s="1"/>
  <c r="G52" i="9"/>
  <c r="H52" i="9" s="1"/>
  <c r="J52" i="9" s="1"/>
  <c r="G53" i="9"/>
  <c r="H53" i="9" s="1"/>
  <c r="J53" i="9" s="1"/>
  <c r="G54" i="9"/>
  <c r="H54" i="9" s="1"/>
  <c r="J54" i="9" s="1"/>
  <c r="G55" i="9"/>
  <c r="H55" i="9" s="1"/>
  <c r="J55" i="9" s="1"/>
  <c r="G56" i="9"/>
  <c r="H56" i="9" s="1"/>
  <c r="J56" i="9" s="1"/>
  <c r="G57" i="9"/>
  <c r="H57" i="9" s="1"/>
  <c r="J57" i="9" s="1"/>
  <c r="G58" i="9"/>
  <c r="H58" i="9" s="1"/>
  <c r="J58" i="9" s="1"/>
  <c r="G59" i="9"/>
  <c r="H59" i="9" s="1"/>
  <c r="J59" i="9" s="1"/>
  <c r="G60" i="9"/>
  <c r="H60" i="9" s="1"/>
  <c r="J60" i="9" s="1"/>
  <c r="G61" i="9"/>
  <c r="H61" i="9" s="1"/>
  <c r="J61" i="9" s="1"/>
  <c r="G62" i="9"/>
  <c r="H62" i="9" s="1"/>
  <c r="J62" i="9" s="1"/>
  <c r="G63" i="9"/>
  <c r="H63" i="9" s="1"/>
  <c r="J63" i="9" s="1"/>
  <c r="G64" i="9"/>
  <c r="H64" i="9" s="1"/>
  <c r="J64" i="9" s="1"/>
  <c r="G65" i="9"/>
  <c r="G67" i="9"/>
  <c r="H67" i="9" s="1"/>
  <c r="J67" i="9" s="1"/>
  <c r="G68" i="9"/>
  <c r="H68" i="9" s="1"/>
  <c r="J68" i="9" s="1"/>
  <c r="G69" i="9"/>
  <c r="H69" i="9" s="1"/>
  <c r="J69" i="9" s="1"/>
  <c r="G70" i="9"/>
  <c r="H70" i="9" s="1"/>
  <c r="J70" i="9" s="1"/>
  <c r="G71" i="9"/>
  <c r="H71" i="9" s="1"/>
  <c r="J71" i="9" s="1"/>
  <c r="G72" i="9"/>
  <c r="H72" i="9" s="1"/>
  <c r="J72" i="9" s="1"/>
  <c r="G73" i="9"/>
  <c r="H73" i="9" s="1"/>
  <c r="J73" i="9" s="1"/>
  <c r="G74" i="9"/>
  <c r="H74" i="9" s="1"/>
  <c r="J74" i="9" s="1"/>
  <c r="G75" i="9"/>
  <c r="H75" i="9" s="1"/>
  <c r="J75" i="9" s="1"/>
  <c r="G76" i="9"/>
  <c r="H76" i="9" s="1"/>
  <c r="J76" i="9" s="1"/>
  <c r="G77" i="9"/>
  <c r="H77" i="9" s="1"/>
  <c r="J77" i="9" s="1"/>
  <c r="G78" i="9"/>
  <c r="H78" i="9" s="1"/>
  <c r="J78" i="9" s="1"/>
  <c r="G79" i="9"/>
  <c r="H79" i="9" s="1"/>
  <c r="J79" i="9" s="1"/>
  <c r="G14" i="9"/>
  <c r="I16" i="13" l="1"/>
  <c r="I14" i="13"/>
  <c r="I38" i="13" l="1"/>
  <c r="G16" i="12"/>
  <c r="G17" i="12"/>
  <c r="G16" i="3" l="1"/>
  <c r="I16" i="3" s="1"/>
  <c r="G17" i="3"/>
  <c r="I17" i="3" s="1"/>
  <c r="G18" i="3"/>
  <c r="I18" i="3" s="1"/>
  <c r="G19" i="3"/>
  <c r="I19" i="3" s="1"/>
  <c r="G20" i="3"/>
  <c r="I20" i="3" s="1"/>
  <c r="G21" i="3"/>
  <c r="I21" i="3" s="1"/>
  <c r="G22" i="3"/>
  <c r="I22" i="3" s="1"/>
  <c r="G23" i="3"/>
  <c r="I23" i="3" s="1"/>
  <c r="G24" i="3"/>
  <c r="I24" i="3" s="1"/>
  <c r="G25" i="3"/>
  <c r="I25" i="3" s="1"/>
  <c r="G26" i="3"/>
  <c r="I26" i="3" s="1"/>
  <c r="G27" i="3"/>
  <c r="I27" i="3" s="1"/>
  <c r="G30" i="3"/>
  <c r="I30" i="3" s="1"/>
  <c r="G31" i="3"/>
  <c r="I31" i="3" s="1"/>
  <c r="G32" i="3"/>
  <c r="I32" i="3" s="1"/>
  <c r="I62" i="12"/>
  <c r="I63" i="12"/>
  <c r="I55" i="12"/>
  <c r="I56" i="12"/>
  <c r="I21" i="12"/>
  <c r="I22" i="12"/>
  <c r="I31" i="12"/>
  <c r="I32" i="12"/>
  <c r="I39" i="12"/>
  <c r="I40" i="12"/>
  <c r="I46" i="12"/>
  <c r="I47" i="12"/>
  <c r="I52" i="12"/>
  <c r="I16" i="12"/>
  <c r="I17" i="12"/>
  <c r="G16" i="10"/>
  <c r="I16" i="10" s="1"/>
  <c r="G17" i="10"/>
  <c r="I17" i="10" s="1"/>
  <c r="G18" i="10"/>
  <c r="I18" i="10" s="1"/>
  <c r="G19" i="10"/>
  <c r="I19" i="10" s="1"/>
  <c r="G20" i="10"/>
  <c r="I20" i="10" s="1"/>
  <c r="G21" i="10"/>
  <c r="I21" i="10" s="1"/>
  <c r="G22" i="10"/>
  <c r="I22" i="10" s="1"/>
  <c r="G23" i="10"/>
  <c r="I23" i="10" s="1"/>
  <c r="G24" i="10"/>
  <c r="I24" i="10" s="1"/>
  <c r="G25" i="10"/>
  <c r="I25" i="10" s="1"/>
  <c r="G26" i="10"/>
  <c r="I26" i="10" s="1"/>
  <c r="G27" i="10"/>
  <c r="I27" i="10" s="1"/>
  <c r="G28" i="10"/>
  <c r="I28" i="10" s="1"/>
  <c r="G29" i="10"/>
  <c r="I29" i="10" s="1"/>
  <c r="G30" i="10"/>
  <c r="I30" i="10" s="1"/>
  <c r="G31" i="10"/>
  <c r="I31" i="10" s="1"/>
  <c r="G32" i="10"/>
  <c r="I32" i="10" s="1"/>
  <c r="G33" i="10"/>
  <c r="I33" i="10" s="1"/>
  <c r="G34" i="10"/>
  <c r="I34" i="10" s="1"/>
  <c r="G35" i="10"/>
  <c r="I35" i="10" s="1"/>
  <c r="G36" i="10"/>
  <c r="I36" i="10" s="1"/>
  <c r="G37" i="10"/>
  <c r="I37" i="10" s="1"/>
  <c r="G38" i="10"/>
  <c r="I38" i="10" s="1"/>
  <c r="G39" i="10"/>
  <c r="I39" i="10" s="1"/>
  <c r="G40" i="10"/>
  <c r="I40" i="10" s="1"/>
  <c r="G41" i="10"/>
  <c r="I41" i="10" s="1"/>
  <c r="G42" i="10"/>
  <c r="I42" i="10" s="1"/>
  <c r="G43" i="10"/>
  <c r="I43" i="10" s="1"/>
  <c r="G44" i="10"/>
  <c r="I44" i="10" s="1"/>
  <c r="G45" i="10"/>
  <c r="I45" i="10" s="1"/>
  <c r="G46" i="10"/>
  <c r="I46" i="10" s="1"/>
  <c r="G47" i="10"/>
  <c r="I47" i="10" s="1"/>
  <c r="G48" i="10"/>
  <c r="I48" i="10" s="1"/>
  <c r="G49" i="10"/>
  <c r="I49" i="10" s="1"/>
  <c r="G50" i="10"/>
  <c r="I50" i="10" s="1"/>
  <c r="G51" i="10"/>
  <c r="I51" i="10" s="1"/>
  <c r="G52" i="10"/>
  <c r="I52" i="10" s="1"/>
  <c r="G53" i="10"/>
  <c r="I53" i="10" s="1"/>
  <c r="G54" i="10"/>
  <c r="I54" i="10" s="1"/>
  <c r="G55" i="10"/>
  <c r="I55" i="10" s="1"/>
  <c r="G56" i="10"/>
  <c r="I56" i="10" s="1"/>
  <c r="G57" i="10"/>
  <c r="I57" i="10" s="1"/>
  <c r="G58" i="10"/>
  <c r="I58" i="10" s="1"/>
  <c r="G59" i="10"/>
  <c r="I59" i="10" s="1"/>
  <c r="G60" i="10"/>
  <c r="I60" i="10" s="1"/>
  <c r="G61" i="10"/>
  <c r="I61" i="10" s="1"/>
  <c r="G62" i="10"/>
  <c r="I62" i="10" s="1"/>
  <c r="G63" i="10"/>
  <c r="I63" i="10" s="1"/>
  <c r="G64" i="10"/>
  <c r="I64" i="10" s="1"/>
  <c r="G65" i="10"/>
  <c r="I65" i="10" s="1"/>
  <c r="G66" i="10"/>
  <c r="I66" i="10" s="1"/>
  <c r="G67" i="10"/>
  <c r="I67" i="10" s="1"/>
  <c r="G68" i="10"/>
  <c r="I68" i="10" s="1"/>
  <c r="G69" i="10"/>
  <c r="I69" i="10" s="1"/>
  <c r="G70" i="10"/>
  <c r="I70" i="10" s="1"/>
  <c r="G71" i="10"/>
  <c r="I71" i="10" s="1"/>
  <c r="G72" i="10"/>
  <c r="I72" i="10" s="1"/>
  <c r="G73" i="10"/>
  <c r="I73" i="10" s="1"/>
  <c r="G74" i="10"/>
  <c r="I74" i="10" s="1"/>
  <c r="G75" i="10"/>
  <c r="I75" i="10" s="1"/>
  <c r="G76" i="10"/>
  <c r="I76" i="10" s="1"/>
  <c r="G77" i="10"/>
  <c r="I77" i="10" s="1"/>
  <c r="G78" i="10"/>
  <c r="I78" i="10" s="1"/>
  <c r="G79" i="10"/>
  <c r="I79" i="10" s="1"/>
  <c r="G80" i="10"/>
  <c r="I80" i="10" s="1"/>
  <c r="G81" i="10"/>
  <c r="I81" i="10" s="1"/>
  <c r="G82" i="10"/>
  <c r="I82" i="10" s="1"/>
  <c r="G83" i="10"/>
  <c r="I83" i="10" s="1"/>
  <c r="G84" i="10"/>
  <c r="I84" i="10" s="1"/>
  <c r="G85" i="10"/>
  <c r="I85" i="10" s="1"/>
  <c r="G86" i="10"/>
  <c r="I86" i="10" s="1"/>
  <c r="G87" i="10"/>
  <c r="I87" i="10" s="1"/>
  <c r="G88" i="10"/>
  <c r="I88" i="10" s="1"/>
  <c r="G89" i="10"/>
  <c r="I89" i="10" s="1"/>
  <c r="G90" i="10"/>
  <c r="I90" i="10" s="1"/>
  <c r="G91" i="10"/>
  <c r="I91" i="10" s="1"/>
  <c r="G93" i="10"/>
  <c r="I93" i="10" s="1"/>
  <c r="G92" i="10"/>
  <c r="I92" i="10" s="1"/>
  <c r="J18" i="8"/>
  <c r="J16" i="8"/>
  <c r="J17" i="8"/>
  <c r="J20" i="8"/>
  <c r="J22" i="8"/>
  <c r="J23" i="8"/>
  <c r="J26" i="8"/>
  <c r="J27" i="8"/>
  <c r="J19" i="8"/>
  <c r="J21" i="8"/>
  <c r="I16" i="7"/>
  <c r="I17" i="14"/>
  <c r="I36" i="5"/>
  <c r="I18" i="5"/>
  <c r="I23" i="5"/>
  <c r="G15" i="4"/>
  <c r="G17" i="4"/>
  <c r="I17" i="4" s="1"/>
  <c r="G18" i="4"/>
  <c r="I18" i="4" s="1"/>
  <c r="G19" i="4"/>
  <c r="I19" i="4" s="1"/>
  <c r="G20" i="4"/>
  <c r="I20" i="4" s="1"/>
  <c r="G21" i="4"/>
  <c r="I21" i="4" s="1"/>
  <c r="G22" i="4"/>
  <c r="G23" i="4"/>
  <c r="I23" i="4" s="1"/>
  <c r="G24" i="4"/>
  <c r="I24" i="4" s="1"/>
  <c r="G25" i="4"/>
  <c r="I41" i="4"/>
  <c r="G14" i="4"/>
  <c r="I14" i="4" s="1"/>
  <c r="I15" i="4"/>
  <c r="I22" i="4"/>
  <c r="I25" i="4"/>
  <c r="H15" i="4"/>
  <c r="H17" i="4"/>
  <c r="H18" i="4"/>
  <c r="H19" i="4"/>
  <c r="H20" i="4"/>
  <c r="H21" i="4"/>
  <c r="H22" i="4"/>
  <c r="H23" i="4"/>
  <c r="H24" i="4"/>
  <c r="H25" i="4"/>
  <c r="H41" i="4"/>
  <c r="H14" i="4"/>
  <c r="H42" i="4" l="1"/>
  <c r="I42" i="4"/>
  <c r="G42" i="4"/>
  <c r="H14" i="15"/>
  <c r="H15" i="15" s="1"/>
  <c r="G14" i="15"/>
  <c r="I14" i="15" s="1"/>
  <c r="I15" i="15" s="1"/>
  <c r="H17" i="12"/>
  <c r="H16" i="12"/>
  <c r="I23" i="8"/>
  <c r="I21" i="8"/>
  <c r="I22" i="8"/>
  <c r="I69" i="12"/>
  <c r="I68" i="12"/>
  <c r="I67" i="12"/>
  <c r="I66" i="12"/>
  <c r="I65" i="12"/>
  <c r="I64" i="12"/>
  <c r="H61" i="12"/>
  <c r="G61" i="12"/>
  <c r="I61" i="12" s="1"/>
  <c r="I59" i="12"/>
  <c r="I58" i="12"/>
  <c r="I57" i="12"/>
  <c r="H53" i="12"/>
  <c r="I53" i="12"/>
  <c r="I51" i="12"/>
  <c r="I50" i="12"/>
  <c r="I49" i="12"/>
  <c r="I48" i="12"/>
  <c r="I45" i="12"/>
  <c r="I44" i="12"/>
  <c r="I43" i="12"/>
  <c r="I42" i="12"/>
  <c r="I41" i="12"/>
  <c r="I38" i="12"/>
  <c r="I37" i="12"/>
  <c r="I36" i="12"/>
  <c r="I35" i="12"/>
  <c r="I34" i="12"/>
  <c r="I33" i="12"/>
  <c r="I30" i="12"/>
  <c r="I29" i="12"/>
  <c r="I28" i="12"/>
  <c r="I25" i="12"/>
  <c r="I24" i="12"/>
  <c r="I23" i="12"/>
  <c r="H20" i="12"/>
  <c r="G20" i="12"/>
  <c r="I20" i="12" s="1"/>
  <c r="H15" i="12"/>
  <c r="G15" i="12"/>
  <c r="I15" i="12" s="1"/>
  <c r="H18" i="12"/>
  <c r="G18" i="12"/>
  <c r="I18" i="12" s="1"/>
  <c r="H23" i="7"/>
  <c r="G23" i="7"/>
  <c r="I23" i="7" s="1"/>
  <c r="H18" i="5"/>
  <c r="H23" i="5"/>
  <c r="H16" i="9"/>
  <c r="J16" i="9" s="1"/>
  <c r="H17" i="9"/>
  <c r="J17" i="9" s="1"/>
  <c r="I16" i="14"/>
  <c r="I15" i="14"/>
  <c r="H14" i="14"/>
  <c r="G14" i="14"/>
  <c r="G15" i="6"/>
  <c r="I15" i="6" s="1"/>
  <c r="H15" i="6"/>
  <c r="G16" i="6"/>
  <c r="I16" i="6" s="1"/>
  <c r="H16" i="6"/>
  <c r="G17" i="6"/>
  <c r="I17" i="6" s="1"/>
  <c r="H17" i="6"/>
  <c r="G22" i="6"/>
  <c r="I22" i="6" s="1"/>
  <c r="H22" i="6"/>
  <c r="G24" i="6"/>
  <c r="I24" i="6" s="1"/>
  <c r="H24" i="6"/>
  <c r="G27" i="6"/>
  <c r="I27" i="6" s="1"/>
  <c r="H27" i="6"/>
  <c r="G28" i="6"/>
  <c r="I28" i="6" s="1"/>
  <c r="H28" i="6"/>
  <c r="G29" i="6"/>
  <c r="I29" i="6" s="1"/>
  <c r="H29" i="6"/>
  <c r="G30" i="6"/>
  <c r="I30" i="6" s="1"/>
  <c r="H30" i="6"/>
  <c r="I42" i="6"/>
  <c r="G43" i="6"/>
  <c r="I43" i="6" s="1"/>
  <c r="H43" i="6"/>
  <c r="G44" i="6"/>
  <c r="I44" i="6" s="1"/>
  <c r="H44" i="6"/>
  <c r="I49" i="6"/>
  <c r="H15" i="11"/>
  <c r="G15" i="11"/>
  <c r="I15" i="11" s="1"/>
  <c r="H14" i="11"/>
  <c r="G14" i="11"/>
  <c r="I14" i="11" s="1"/>
  <c r="H14" i="10"/>
  <c r="H106" i="10" s="1"/>
  <c r="G14" i="10"/>
  <c r="I17" i="9"/>
  <c r="I16" i="9"/>
  <c r="I15" i="9"/>
  <c r="H15" i="9"/>
  <c r="J15" i="9" s="1"/>
  <c r="I14" i="9"/>
  <c r="H14" i="9"/>
  <c r="J14" i="9" s="1"/>
  <c r="I42" i="8"/>
  <c r="I32" i="8"/>
  <c r="I30" i="8"/>
  <c r="J30" i="8"/>
  <c r="I27" i="8"/>
  <c r="I26" i="8"/>
  <c r="I20" i="8"/>
  <c r="I19" i="8"/>
  <c r="I18" i="8"/>
  <c r="I17" i="8"/>
  <c r="I16" i="8"/>
  <c r="I15" i="8"/>
  <c r="J15" i="8"/>
  <c r="H36" i="7"/>
  <c r="G36" i="7"/>
  <c r="I36" i="7" s="1"/>
  <c r="H25" i="7"/>
  <c r="G25" i="7"/>
  <c r="I25" i="7" s="1"/>
  <c r="H22" i="7"/>
  <c r="G22" i="7"/>
  <c r="I22" i="7" s="1"/>
  <c r="H21" i="7"/>
  <c r="G21" i="7"/>
  <c r="I21" i="7" s="1"/>
  <c r="H20" i="7"/>
  <c r="G20" i="7"/>
  <c r="I20" i="7" s="1"/>
  <c r="H15" i="7"/>
  <c r="G15" i="7"/>
  <c r="I15" i="7" s="1"/>
  <c r="H44" i="5"/>
  <c r="H43" i="5"/>
  <c r="G44" i="5"/>
  <c r="I44" i="5" s="1"/>
  <c r="G43" i="5"/>
  <c r="I43" i="5" s="1"/>
  <c r="H15" i="5"/>
  <c r="H16" i="5"/>
  <c r="H17" i="5"/>
  <c r="H19" i="5"/>
  <c r="H20" i="5"/>
  <c r="H21" i="5"/>
  <c r="H22" i="5"/>
  <c r="H24" i="5"/>
  <c r="H25" i="5"/>
  <c r="H26" i="5"/>
  <c r="H27" i="5"/>
  <c r="H28" i="5"/>
  <c r="H29" i="5"/>
  <c r="H34" i="5"/>
  <c r="H35" i="5"/>
  <c r="H37" i="5"/>
  <c r="H38" i="5"/>
  <c r="H39" i="5"/>
  <c r="H40" i="5"/>
  <c r="H41" i="5"/>
  <c r="G41" i="5"/>
  <c r="I41" i="5" s="1"/>
  <c r="G40" i="5"/>
  <c r="I40" i="5" s="1"/>
  <c r="G39" i="5"/>
  <c r="I39" i="5" s="1"/>
  <c r="G38" i="5"/>
  <c r="I38" i="5" s="1"/>
  <c r="G37" i="5"/>
  <c r="I37" i="5" s="1"/>
  <c r="G35" i="5"/>
  <c r="I35" i="5" s="1"/>
  <c r="G34" i="5"/>
  <c r="I34" i="5" s="1"/>
  <c r="G29" i="5"/>
  <c r="I29" i="5" s="1"/>
  <c r="G28" i="5"/>
  <c r="I28" i="5" s="1"/>
  <c r="G27" i="5"/>
  <c r="I27" i="5" s="1"/>
  <c r="G26" i="5"/>
  <c r="I26" i="5" s="1"/>
  <c r="G25" i="5"/>
  <c r="I25" i="5" s="1"/>
  <c r="G24" i="5"/>
  <c r="I24" i="5" s="1"/>
  <c r="G22" i="5"/>
  <c r="I22" i="5" s="1"/>
  <c r="G21" i="5"/>
  <c r="G20" i="5"/>
  <c r="I20" i="5" s="1"/>
  <c r="G19" i="5"/>
  <c r="I19" i="5" s="1"/>
  <c r="G17" i="5"/>
  <c r="I17" i="5" s="1"/>
  <c r="G16" i="5"/>
  <c r="I16" i="5" s="1"/>
  <c r="G15" i="5"/>
  <c r="I15" i="5" s="1"/>
  <c r="H14" i="3"/>
  <c r="G14" i="3"/>
  <c r="I14" i="10" l="1"/>
  <c r="I106" i="10" s="1"/>
  <c r="G106" i="10"/>
  <c r="I21" i="5"/>
  <c r="I45" i="5" s="1"/>
  <c r="G45" i="5"/>
  <c r="J80" i="9"/>
  <c r="I14" i="14"/>
  <c r="I18" i="14" s="1"/>
  <c r="G18" i="14"/>
  <c r="I80" i="9"/>
  <c r="H42" i="7"/>
  <c r="H38" i="3"/>
  <c r="I42" i="7"/>
  <c r="H21" i="11"/>
  <c r="H50" i="6"/>
  <c r="H18" i="14"/>
  <c r="I70" i="12"/>
  <c r="I43" i="8"/>
  <c r="J43" i="8"/>
  <c r="I21" i="11"/>
  <c r="G38" i="3"/>
  <c r="I14" i="3"/>
  <c r="I38" i="3" s="1"/>
  <c r="H45" i="5"/>
</calcChain>
</file>

<file path=xl/sharedStrings.xml><?xml version="1.0" encoding="utf-8"?>
<sst xmlns="http://schemas.openxmlformats.org/spreadsheetml/2006/main" count="2765" uniqueCount="885">
  <si>
    <t>PONUDNIK:</t>
  </si>
  <si>
    <t>Naziv:</t>
  </si>
  <si>
    <t>Naslov:</t>
  </si>
  <si>
    <t>ID za DDV:</t>
  </si>
  <si>
    <t>matična številka:</t>
  </si>
  <si>
    <t>transakcijski račun:</t>
  </si>
  <si>
    <t>NAROČNIK:</t>
  </si>
  <si>
    <t>PREDRAČUN</t>
  </si>
  <si>
    <t>Zap. št.</t>
  </si>
  <si>
    <t>okvirna količina</t>
  </si>
  <si>
    <t>enota mere</t>
  </si>
  <si>
    <t>cena na enoto v € brez DDV</t>
  </si>
  <si>
    <t>DDV v €</t>
  </si>
  <si>
    <t>trgovsko ime oz. naziv ponujenega živila</t>
  </si>
  <si>
    <t>6 (4+5)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</si>
  <si>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</si>
  <si>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</si>
  <si>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</si>
  <si>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</si>
  <si>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</si>
  <si>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</si>
  <si>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</si>
  <si>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</si>
  <si>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</si>
  <si>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</si>
  <si>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</si>
  <si>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</si>
  <si>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MLEKO IN MLEČNI IZDELKI</t>
  </si>
  <si>
    <t>kg</t>
  </si>
  <si>
    <t>kom</t>
  </si>
  <si>
    <t>Razlaga stolpcev predračuna</t>
  </si>
  <si>
    <t>stolpec št. 4: cena na enoto v € brez DDV</t>
  </si>
  <si>
    <t>stolpec št. 5: DDV v €</t>
  </si>
  <si>
    <t>ponudnik vpiše ceno na enoto v € brez DDV, upoštevati je potrebno enoto mere (kg, l ali kom), ki jo je predpisal ponudnik</t>
  </si>
  <si>
    <t>ponudnik vpiše znesek DDV za navedeno enoto mere (kg, l ali kom)</t>
  </si>
  <si>
    <t>ponudnik sešteje vrednosti iz stolpcev 4 in 5</t>
  </si>
  <si>
    <t>ponudnik vpiše trgovsko ime oz. naziv ponujenega živila, ki mora ustrezati zahtevani kakovosti (obvezno)</t>
  </si>
  <si>
    <t>SKUPAJ VREDNOST SKLOPA</t>
  </si>
  <si>
    <t>SPLOŠNE INFORMACIJE</t>
  </si>
  <si>
    <t>Vse cene, zneske in vrednosti v vseh stolpcih ponudnik vpiše na dve (2) decimalni mesti natančno.</t>
  </si>
  <si>
    <t>Okvirnih količin in enot mere ni dovoljeno spreminjati.</t>
  </si>
  <si>
    <t>Ponudnik mora ponuditi vsa živila iz ponudbenega predračuna za posamezen sklop.</t>
  </si>
  <si>
    <t>ŽIVILA</t>
  </si>
  <si>
    <t>SKLOP</t>
  </si>
  <si>
    <t>Ponujeno živilo mora biti 1. kakovostnega razreda.</t>
  </si>
  <si>
    <t>Količina posameznih naročenih živil se lahko med letom razlikuje od okvirnih količin v predračunu.</t>
  </si>
  <si>
    <t>ČAS ODZIVA NA NAROČILO, KRAJ DOSTAVE IN ČAS DOSTAVE BLAGA FCO</t>
  </si>
  <si>
    <t>POSEBNE ZAHTEVE NAROČNIKA</t>
  </si>
  <si>
    <r>
      <t xml:space="preserve">Kakovost vseh ponujenih izdelkov mora ustrezati zahtevam, ki so opisana v: </t>
    </r>
    <r>
      <rPr>
        <b/>
        <sz val="11"/>
        <color indexed="8"/>
        <rFont val="Calibri"/>
        <family val="2"/>
        <charset val="238"/>
      </rPr>
      <t>Priročnik z merili kakovosti za živila v vzgojno - izobraževalnih ustanovah</t>
    </r>
    <r>
      <rPr>
        <sz val="11"/>
        <color theme="1"/>
        <rFont val="Calibri"/>
        <family val="2"/>
        <charset val="238"/>
        <scheme val="minor"/>
      </rPr>
      <t>, Ministrstvo za zdravje, 2008</t>
    </r>
  </si>
  <si>
    <t>Žig</t>
  </si>
  <si>
    <t>l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</si>
  <si>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</si>
  <si>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</si>
  <si>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</si>
  <si>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</si>
  <si>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</si>
  <si>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</si>
  <si>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</si>
  <si>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</si>
  <si>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</si>
  <si>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</si>
  <si>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</si>
  <si>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</si>
  <si>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</si>
  <si>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</si>
  <si>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</si>
  <si>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</si>
  <si>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</si>
  <si>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</si>
  <si>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</si>
  <si>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</si>
  <si>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</si>
  <si>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</si>
  <si>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</si>
  <si>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</si>
  <si>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</si>
  <si>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</si>
  <si>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</si>
  <si>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</si>
  <si>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</si>
  <si>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</si>
  <si>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</si>
  <si>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</si>
  <si>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</si>
  <si>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</si>
  <si>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</si>
  <si>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</si>
  <si>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</si>
  <si>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</si>
  <si>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</si>
  <si>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</si>
  <si>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</si>
  <si>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MESO IN MESNI IZDELKI</t>
  </si>
  <si>
    <t>PERUTNINSKO MESO IN IZDELKI</t>
  </si>
  <si>
    <t>56.</t>
  </si>
  <si>
    <t>57.</t>
  </si>
  <si>
    <t>58.</t>
  </si>
  <si>
    <t>59.</t>
  </si>
  <si>
    <t>60.</t>
  </si>
  <si>
    <t>61.</t>
  </si>
  <si>
    <t>SADNI SOKOVI IN SIRUPI</t>
  </si>
  <si>
    <t>OSTALO PREHRAMBENO BLAGO</t>
  </si>
  <si>
    <t>SLADOLED</t>
  </si>
  <si>
    <t>Ekološki izdelki morajo biti označeni v skladu s pridobljenim certifikatom o ekološkem poreklu.</t>
  </si>
  <si>
    <t>Jabolka</t>
  </si>
  <si>
    <t>Hruške</t>
  </si>
  <si>
    <t>Breskve</t>
  </si>
  <si>
    <t>Nektarine</t>
  </si>
  <si>
    <t>Marelice</t>
  </si>
  <si>
    <t>Pomaranče</t>
  </si>
  <si>
    <t>Mandarine</t>
  </si>
  <si>
    <t>Kivi</t>
  </si>
  <si>
    <t>Limone</t>
  </si>
  <si>
    <t>Banane</t>
  </si>
  <si>
    <t>Grozdje – belo</t>
  </si>
  <si>
    <t>Grozdje - rdeče</t>
  </si>
  <si>
    <t>Ananas</t>
  </si>
  <si>
    <t>Jagode</t>
  </si>
  <si>
    <t>Lubenica</t>
  </si>
  <si>
    <t>Slive</t>
  </si>
  <si>
    <t>Melone</t>
  </si>
  <si>
    <t>Zelje sveže - rdeče</t>
  </si>
  <si>
    <t>Zelje kitajsko</t>
  </si>
  <si>
    <t>Paradižnik</t>
  </si>
  <si>
    <t>Kumare sveže</t>
  </si>
  <si>
    <t>Por</t>
  </si>
  <si>
    <t>Bučke jedilne</t>
  </si>
  <si>
    <t>Korenje</t>
  </si>
  <si>
    <t>Peteršilj v šopu</t>
  </si>
  <si>
    <t>Čebula</t>
  </si>
  <si>
    <t>Česen</t>
  </si>
  <si>
    <t>KAKI vanilija, primerno zrel</t>
  </si>
  <si>
    <t xml:space="preserve">kom </t>
  </si>
  <si>
    <t>Rukola</t>
  </si>
  <si>
    <t xml:space="preserve">kg </t>
  </si>
  <si>
    <t>Ringlo, vseh sort</t>
  </si>
  <si>
    <t xml:space="preserve">kom  </t>
  </si>
  <si>
    <t>5.1. SVEŽE SADJE</t>
  </si>
  <si>
    <t>5.2. SVEŽA ZELENJAVA</t>
  </si>
  <si>
    <t>vrednost za okvirno količino v € brez DDV</t>
  </si>
  <si>
    <t>končna cena/enoto mere v € z DDV</t>
  </si>
  <si>
    <t>vrednost za okvirno količino v € z DDV</t>
  </si>
  <si>
    <t>7 (4x2)</t>
  </si>
  <si>
    <t>8 (6×2)</t>
  </si>
  <si>
    <t>stolpec št. 9:  trgovsko ime oz. naziv ponujenega živila</t>
  </si>
  <si>
    <t>stolpec št. 8: vrednost za okvirno količino v € z DDV</t>
  </si>
  <si>
    <t>ponudnik pomnoži vrednost iz stolpca 4 (cena na enoto brez DDV) s stolpcem 2 (okvirna količina)</t>
  </si>
  <si>
    <t>ponudnik pomnoži vrednosti iz stolpca 6 (cena na enoto z DDV) s stolpcem 2 (okvirna količina)</t>
  </si>
  <si>
    <t>stolpec št. 7: vrednost za okvirno količino v € brez DDV</t>
  </si>
  <si>
    <t>Naročnik bo pri odpiranju ponudb in ocenjevanju upošteval skupno vrednost sklopa.</t>
  </si>
  <si>
    <t>Dobavitelj mora sukcesivno dostaviti naročeno blago v roku 24 ur od naročila naročnika oz. v dogovorjenem času z naročnikom, in sicer:</t>
  </si>
  <si>
    <t>Kraj in datum: ____________________________________________</t>
  </si>
  <si>
    <t>Podpis odgovorne osebe ponudnika: __________________________________</t>
  </si>
  <si>
    <t>stolpec št. 6: končna cena na enoto mere v € z DDV</t>
  </si>
  <si>
    <t>ZAMRZNJENE IN KONZERVIRANE RIBE</t>
  </si>
  <si>
    <t>5.3. STROČNICE</t>
  </si>
  <si>
    <t>5.4. SUHO SADJE IN OREŠČKI</t>
  </si>
  <si>
    <t>5.5. KISLO ZELJE IN REPA</t>
  </si>
  <si>
    <t>ZAMRZNJENO SADJE IN ZELENJAVA</t>
  </si>
  <si>
    <t>8.1 SADNI SOKOVI</t>
  </si>
  <si>
    <t>8.2 SADNI SIRUPI</t>
  </si>
  <si>
    <t>8. 4 SADNE REZINE</t>
  </si>
  <si>
    <t>mlečna rezina 30g</t>
  </si>
  <si>
    <t>mleko sveže 3,5 mm, pasterizirano 10/1 rinfuza</t>
  </si>
  <si>
    <t>mleko sveže 1,5 mm, pasterizirano 10/1 rinfuza</t>
  </si>
  <si>
    <t>maslo, surovo 250 g</t>
  </si>
  <si>
    <t>Topljeni sir v okrogli škatli - 8 kom</t>
  </si>
  <si>
    <t>KRUH IN PEKOVSKI IZDELKI</t>
  </si>
  <si>
    <t xml:space="preserve">9. </t>
  </si>
  <si>
    <t>buhteljn z marmelado 10 dkg</t>
  </si>
  <si>
    <t>hlebček za hamburger brez posipa 100 g</t>
  </si>
  <si>
    <t>kruh koruzni 1 kg</t>
  </si>
  <si>
    <t>kruh sovital 1 kg</t>
  </si>
  <si>
    <t>kruh ovseni 1 kg</t>
  </si>
  <si>
    <t>rogljič mlečni 100 g</t>
  </si>
  <si>
    <t>štručka s šunko in sirom 100 g</t>
  </si>
  <si>
    <t>pecivo, kvašeno s skuto 100 g</t>
  </si>
  <si>
    <t>slano pecivo</t>
  </si>
  <si>
    <t>štručka ajdova 80 g</t>
  </si>
  <si>
    <t>štručka večzrnata 80 g</t>
  </si>
  <si>
    <t>štručka z zeliščnim maslom 100g</t>
  </si>
  <si>
    <t>pekovski parkelj 100 g</t>
  </si>
  <si>
    <t>minjoni 1 kg</t>
  </si>
  <si>
    <t>štručka ržena 90 g</t>
  </si>
  <si>
    <t>potica orehova 1 kg</t>
  </si>
  <si>
    <t>potica rožičeva 1 kg</t>
  </si>
  <si>
    <t>kruh z bučnicami 0,9 kg</t>
  </si>
  <si>
    <t>koruzni baget s semeni 0,4 kg</t>
  </si>
  <si>
    <t>kruh korenina 0,5 kg</t>
  </si>
  <si>
    <t>jajca sveža kokošja, 1. kakovosti 1/10 kom</t>
  </si>
  <si>
    <t>mleko trajno, 3.5 mm 1/1</t>
  </si>
  <si>
    <t>kisla smetana 20 % mm, 400 g</t>
  </si>
  <si>
    <t>Kisla smetana 20% mm 180 g</t>
  </si>
  <si>
    <t>smetana za kuhanje 0,5 l</t>
  </si>
  <si>
    <t>puding čokoladni v lončku 125 g</t>
  </si>
  <si>
    <t>sirni namaz, smetanov, 3 kg v loncu</t>
  </si>
  <si>
    <t>skuta manj mastna 1 kg</t>
  </si>
  <si>
    <t>skuta  35% mm , 500 g</t>
  </si>
  <si>
    <t>sir feta</t>
  </si>
  <si>
    <t>kislo mleko, 3,2 mm, v lončku 180 g</t>
  </si>
  <si>
    <t>sladka smetana sveža, za stepanje 1 l</t>
  </si>
  <si>
    <t>kruh polbeli, rezan 1 kg</t>
  </si>
  <si>
    <t>kruh ajdov z orehi 0,5 kg</t>
  </si>
  <si>
    <t>kruh ajdov 0,8 kg</t>
  </si>
  <si>
    <t>žemlja mala 0,06 kg</t>
  </si>
  <si>
    <t xml:space="preserve">žemlja velika 0,10 kg </t>
  </si>
  <si>
    <t>štručka s sirom 100 g</t>
  </si>
  <si>
    <t>zavitek orehov 0,10 kg</t>
  </si>
  <si>
    <t>rogljič francoski z nadevom, 80 g</t>
  </si>
  <si>
    <t>žemlja graham, 60 g</t>
  </si>
  <si>
    <t>zavitek skutni 0,10 kg</t>
  </si>
  <si>
    <t>drobtine bele 1 kg</t>
  </si>
  <si>
    <t xml:space="preserve">žemlja koruzna </t>
  </si>
  <si>
    <t>hlebček za hamburger s posipom 100 g</t>
  </si>
  <si>
    <t>kajzerica 0,055 kg</t>
  </si>
  <si>
    <t>žemlja temna 50 g</t>
  </si>
  <si>
    <t>štručka koruzna 80 g</t>
  </si>
  <si>
    <t>žemlja temna 100 g</t>
  </si>
  <si>
    <t>kruh rženi, rezan 1 kg</t>
  </si>
  <si>
    <t>zavitek jabolčni 0,10 kg</t>
  </si>
  <si>
    <t>žemlja graham, 80 g</t>
  </si>
  <si>
    <t>štručka s sirom 70 g</t>
  </si>
  <si>
    <t>klementine</t>
  </si>
  <si>
    <t>jabolka zlati delišes</t>
  </si>
  <si>
    <t>Brokoli</t>
  </si>
  <si>
    <t>Cvetača</t>
  </si>
  <si>
    <t>Krompir novi</t>
  </si>
  <si>
    <t xml:space="preserve">Krompir očiščen celi </t>
  </si>
  <si>
    <t>Krompir očiščen, rezan na  male kocke, krhlje, lističe</t>
  </si>
  <si>
    <t>Paprika sveža zelena, rumena</t>
  </si>
  <si>
    <t>Blitva</t>
  </si>
  <si>
    <t>Solata  endivija</t>
  </si>
  <si>
    <t>KG</t>
  </si>
  <si>
    <t xml:space="preserve">Zelje belo  </t>
  </si>
  <si>
    <t>paprika rdeča</t>
  </si>
  <si>
    <t xml:space="preserve"> SADJE IN ZELENJAVA</t>
  </si>
  <si>
    <t>parmezan , riban 1 kg</t>
  </si>
  <si>
    <t>čajno pecivo rinfuza 1 kg</t>
  </si>
  <si>
    <t>čokoladna rezina 100 g</t>
  </si>
  <si>
    <t>L</t>
  </si>
  <si>
    <t>čaj meta, pakiran v filter vrečke ali vezane v verigo, 1000 g (npr. 25 × 40 g)</t>
  </si>
  <si>
    <t>čaj sadni, pakiran v filter vrečke ali vezane v verigo, 1000 g (npr. 25 × 40 g)</t>
  </si>
  <si>
    <t>čaj kamilica, pakiran po 1000 g, rinfuza</t>
  </si>
  <si>
    <t>čaj šipek, pakiran po 1000 g , rinfuza</t>
  </si>
  <si>
    <t>čaj planinski, pakiran v filter vrečke ali vezane v verigo, 1000 g (npr. 25 × 40 g)</t>
  </si>
  <si>
    <t>čaj božični, pakiran v filter vrečke ali vezane v verigo, 1000 g (npr. 25 × 40 g)</t>
  </si>
  <si>
    <t>bonboni, mlečne karamele, pakirano po 1000 g</t>
  </si>
  <si>
    <t>bonboni, sadne karamele, različni okusi, pakirano po 1000 g</t>
  </si>
  <si>
    <t>bonbonjera MERCI  čokoladice 250 g</t>
  </si>
  <si>
    <t>čokoladne kroglice 1 kg</t>
  </si>
  <si>
    <t>čaj sadni, pakiran po 1000 g finfuza</t>
  </si>
  <si>
    <t>bazilika, drobljena, pakirana po 100 g</t>
  </si>
  <si>
    <t>cimet, celi, pakiran po 10 g</t>
  </si>
  <si>
    <t>cimet mleti, pakiran po 10 g</t>
  </si>
  <si>
    <t xml:space="preserve">česen, v prahu, 1 kg </t>
  </si>
  <si>
    <t>čokolada jedilna za kuhanje, najmanj 45 % kakava, 200 g</t>
  </si>
  <si>
    <t>čokolada v prahu, mleta</t>
  </si>
  <si>
    <t>čokoladni namaz, iz čokolade, lešnikov in mleka, pakiran po 1000 g</t>
  </si>
  <si>
    <t>čokoladni preliv</t>
  </si>
  <si>
    <t>dodatek jedem z zelenjavo brez dodanih ojačevalcev arome in brez dodanih arom in barvil, 1000 g</t>
  </si>
  <si>
    <t>drobnjak, drobljeni, 500 g</t>
  </si>
  <si>
    <t>džem, jagodni, najmanj 45 % sadni delež, vidni koščki sadja, 500 g</t>
  </si>
  <si>
    <t>kakav v prahhu 0,5 kg</t>
  </si>
  <si>
    <t>kečap, blagi, brez konzervansov, 1000 g</t>
  </si>
  <si>
    <t>kis, jabolčni, vsaj 5 % ocetne kisline, 1 l</t>
  </si>
  <si>
    <t>klinčki, celi, pakirani po 10 g</t>
  </si>
  <si>
    <t>kumina, mleta, pakirana po 1000 g</t>
  </si>
  <si>
    <t>kurkuma 0,50 KG</t>
  </si>
  <si>
    <t>kvas, sveži, pakiran v kocke po 42 g</t>
  </si>
  <si>
    <t>lovor, celi, pakiran po 100 g</t>
  </si>
  <si>
    <t>majaron, drobljen, pakiran po 100 g</t>
  </si>
  <si>
    <t>muškatni orešček, mleti, pakiran po 100 g</t>
  </si>
  <si>
    <t>olje mešano solatno, 30% nerafinirano bučbo olje, 70 % neraf. rastl. Olje - 1 L</t>
  </si>
  <si>
    <t>origano, drobljen, pakiran po 100 g</t>
  </si>
  <si>
    <t>paprika mleta, sladka, pakirana po 1000 g</t>
  </si>
  <si>
    <t>poper, mleti, črni, pakiran po 100 g</t>
  </si>
  <si>
    <t>kosmiči čokoladni 1 kg</t>
  </si>
  <si>
    <t>hrenovka vegetarijanska</t>
  </si>
  <si>
    <t>jajc</t>
  </si>
  <si>
    <t>fižol rjavi steriliziran v slanici, 4000 g</t>
  </si>
  <si>
    <t>fižol stročji, steriliziran v slanici, 2500 g</t>
  </si>
  <si>
    <t>fižol beli striliziran v slanici, 2500 g</t>
  </si>
  <si>
    <t>juha gobova 1 kg</t>
  </si>
  <si>
    <t xml:space="preserve">juha fižolova 1 kg </t>
  </si>
  <si>
    <t>juha goveja KNORR 1 kg</t>
  </si>
  <si>
    <t>jušna zelenjava posusena 1 kg</t>
  </si>
  <si>
    <t>sladkor kristalni rjavi, pakiran po 1 kg</t>
  </si>
  <si>
    <t>sladkor vanilin, pakiran v vrečke 1 kg</t>
  </si>
  <si>
    <t>sladkor v prahu, mleti sladkor, pakiran po 500 g</t>
  </si>
  <si>
    <t>sol, morska, kuhinjska, fino mleta, jodirana, 1 kg</t>
  </si>
  <si>
    <t>tofu 200 g</t>
  </si>
  <si>
    <t>timijan drobljen, pakiran po 200 g</t>
  </si>
  <si>
    <t>rožmarin, drobljen, pakiran po 100 g</t>
  </si>
  <si>
    <t>olje olivno, hladno stiskano 1 L</t>
  </si>
  <si>
    <t>ohrovt</t>
  </si>
  <si>
    <t>omaka tatarska</t>
  </si>
  <si>
    <t>keksi mešani</t>
  </si>
  <si>
    <t>kremfix 10 g</t>
  </si>
  <si>
    <t>vanilijeva krema v prahu za kremne rezine 1 kg</t>
  </si>
  <si>
    <t>41.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</si>
  <si>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</si>
  <si>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</si>
  <si>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</si>
  <si>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</si>
  <si>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</si>
  <si>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</si>
  <si>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</si>
  <si>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</si>
  <si>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</si>
  <si>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</si>
  <si>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</si>
  <si>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</si>
  <si>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</si>
  <si>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</si>
  <si>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</si>
  <si>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</si>
  <si>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</si>
  <si>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</si>
  <si>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</si>
  <si>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</si>
  <si>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čaj brusnica pakiran v filter vrečke ali vezane v verigo, 1000 g (npr. 25 × 40 g)</t>
  </si>
  <si>
    <t>pecilni prašek, pakiran v vrečke po 1 kg</t>
  </si>
  <si>
    <t>soda bikarbona 250 g</t>
  </si>
  <si>
    <t>EKOLOŠKA ŽIVILA IN IZDELKI</t>
  </si>
  <si>
    <t>kaša ajdova, oluščena zrna ajde, 1 kg</t>
  </si>
  <si>
    <t>kaša ječmenova - ješprenj, 1 kg</t>
  </si>
  <si>
    <t>kaša prosena, 1 kg</t>
  </si>
  <si>
    <t>kosmiči ovseni 0,5 kg</t>
  </si>
  <si>
    <t>kosmiči koruzni 1 kg</t>
  </si>
  <si>
    <t>kus kus, iz durum pšeničnega zdroba, z vsebnostjo pepela na suho snov največ 0,45 %, kislinska stopnja do 2,5, pakirano 1 kg</t>
  </si>
  <si>
    <t>moka ajdova, pakirana 1 kg</t>
  </si>
  <si>
    <t>moka koruzna, pakirana 1 kg</t>
  </si>
  <si>
    <t>moka pirina polnozrnata, pakirana 1 kg</t>
  </si>
  <si>
    <t>moka pšenična gladka, tip 500, pakirana 1 kg</t>
  </si>
  <si>
    <t>moka pšenična ostra, tip 400, pakirana 1 kg</t>
  </si>
  <si>
    <t>moka pšenična polnozrnata, pakirana 1 kg</t>
  </si>
  <si>
    <t>ovseni kosmiči s sadjem in oreščki, mešanica kosmičev, suhega sadja in oreščkov, 1 kg</t>
  </si>
  <si>
    <t>zdrob koruzni, pakiran 1 kg</t>
  </si>
  <si>
    <t>zdrob pšenični, tip 400, pakiran 1 kg</t>
  </si>
  <si>
    <t>žitni kosmiči, čokoladni npr. kot  Čokolino, Čokolešnik, 1 kg</t>
  </si>
  <si>
    <t>jušna zakuha, ribana kaša, 1 kg</t>
  </si>
  <si>
    <t>jušna zakuha, rinčice, 1 kg</t>
  </si>
  <si>
    <t>jušna zakuha, zvezdice, 1 kg</t>
  </si>
  <si>
    <r>
      <rPr>
        <sz val="11"/>
        <color indexed="8"/>
        <rFont val="Arial"/>
        <family val="2"/>
        <charset val="238"/>
      </rPr>
      <t>krpice velike</t>
    </r>
    <r>
      <rPr>
        <sz val="10"/>
        <color indexed="8"/>
        <rFont val="Arial"/>
        <family val="2"/>
        <charset val="238"/>
      </rPr>
      <t>, 1 kg</t>
    </r>
  </si>
  <si>
    <t>peresniki, jajčni, 5 kg</t>
  </si>
  <si>
    <t>peresniki, polnozrnati, 5 kg</t>
  </si>
  <si>
    <t>polžki, graham iz polnozrnatega zdroba durum pšenice 5 kg</t>
  </si>
  <si>
    <t>polžki, jajčni, majhni ali srednje velikosti, 5 kg</t>
  </si>
  <si>
    <t>rezanci jušni, valjani, iz pšenične moke in jajc, 1 kg</t>
  </si>
  <si>
    <t>široki rezanci, jajčni, valjani, rinfuza,5 kg</t>
  </si>
  <si>
    <t>špageti, jajčni, tanjši, 5 kg</t>
  </si>
  <si>
    <t>zlate kroglice, 1 kg</t>
  </si>
  <si>
    <t>mlinci, 1 kg</t>
  </si>
  <si>
    <t>100 % sadni sirup bezeg, iz sadnega koncentrata, brez dodanega sladkorja, 5 l</t>
  </si>
  <si>
    <t>voda, mineralna, brez CO2, v pet plastenki 0,5 l</t>
  </si>
  <si>
    <t>ajvar, nepekoč, pražen, brez umetnih barvil in konzervansov, polnjen v stekleno embalažo, 680 g</t>
  </si>
  <si>
    <t>čebulica, mlada, srebrnjak v slanici, 360 g</t>
  </si>
  <si>
    <t>džuveč, 840 g</t>
  </si>
  <si>
    <t>koruza v zrnju, sladka, sterilizirana, 680 g</t>
  </si>
  <si>
    <t>kumare, kisle, čvrste konzistence, 680 g</t>
  </si>
  <si>
    <t>kompot sadna solata, mešano sadje, manj sladek, 2500 g</t>
  </si>
  <si>
    <t>6.1 ZAMRZNJENO SADJE</t>
  </si>
  <si>
    <t>6.2 ZAMRZNJENA ZELENJAVA</t>
  </si>
  <si>
    <t>borovnice, globoko hitro zamrznjene, celi plodovi, 2500 g</t>
  </si>
  <si>
    <t>gozdni sadeži, globoko hitro zamrznjeni, celi plodovi, 2500 g</t>
  </si>
  <si>
    <t>jagode, globoko hitro zamrznjene, celi plodovi, 2500 g</t>
  </si>
  <si>
    <t>maline, globoko hitro zamrznjene, celi plodovi, 2500 g</t>
  </si>
  <si>
    <t>cvetača, cvet, globoko hitro zamrznjena, 2500 g</t>
  </si>
  <si>
    <t>grah v zrnju, globoko hitro zamrznjen, 2500 g</t>
  </si>
  <si>
    <t>korenje baby, globoko hitro zamrznjen, 2500 g</t>
  </si>
  <si>
    <t>korenje kocke, globoko hitro zamrznjene, 2500 g</t>
  </si>
  <si>
    <t>špinača, briketi, hitro globoko zamrznjena, 2500 g</t>
  </si>
  <si>
    <t>zelenjava za francosko solato, mešana zelenjava, narezana na kocke, 2500 g</t>
  </si>
  <si>
    <t>čičerika v zrnju, pakirana po 1 kg</t>
  </si>
  <si>
    <t xml:space="preserve">fižil beli, tetovec in podobno, v zrnju, pakiran po 1 kg </t>
  </si>
  <si>
    <t xml:space="preserve">fižol pisan, v zrnju, pakiran od 1 kg </t>
  </si>
  <si>
    <t>leča v zrnju</t>
  </si>
  <si>
    <t>kokos, mleti, kot kokosova moka, pakirano po 100 g do 1000 g</t>
  </si>
  <si>
    <t>lešniki, mleti, pakirano po 100 g do 1000 g</t>
  </si>
  <si>
    <t>mandeljnji, mleti, pakirano po 100 g do 1000 g</t>
  </si>
  <si>
    <t>orehi, jedrca, cela, pakirano po 100 g do 1000 g</t>
  </si>
  <si>
    <t>orehi, mleti, pakirano po 100 g do 1000 g</t>
  </si>
  <si>
    <t>suha jabolka, krhlji, brez lupine, pakirano po 250 g do 1000 g</t>
  </si>
  <si>
    <t>suhe fige, celi plodovi, pakirano po 250 g do 1000 g</t>
  </si>
  <si>
    <t>suhe hruške, narezane na rezine, brez lupine, pakirano po 250 g do 1000 g</t>
  </si>
  <si>
    <t>suhe marelice, izkoščičene, pakirano po 250 g do 1000 g</t>
  </si>
  <si>
    <t>suhe slive, izkoščičene, pakirano po 250 g do 1000 g</t>
  </si>
  <si>
    <t>kislo zelje, naravno fermentirano, s primerno kislino, pakirano v PVC posodah 1 do 5 kg</t>
  </si>
  <si>
    <t>kisla repa, naravno fermenitrana, primerne barve in kisline, pakirana v PVC posodah od 1 do 5 kg</t>
  </si>
  <si>
    <t>kislo zelje, cele glave za sarmo, naravno fermentirano, primerne barve in kisline</t>
  </si>
  <si>
    <t>dateljnji</t>
  </si>
  <si>
    <t>sardele v rastlinskem olju 115g</t>
  </si>
  <si>
    <t>sardele z zelenjavo 115g</t>
  </si>
  <si>
    <t>tuna v konzervi 160g</t>
  </si>
  <si>
    <t>cmoki z borovničevim nadevom, iz krompirjevega testa z nadevom, hitro zamrznjeni, pakirani 1 do 2 kg</t>
  </si>
  <si>
    <t>cmoki z mareličnim nadevom, iz krompirjevega testa z nadevom, hitro zamrznjeni, pakirani 1 do 2 kg</t>
  </si>
  <si>
    <t>cmoki zdrobovi, kot priloga, hitro zamrznjeni, pakirani 1 do 2 kg</t>
  </si>
  <si>
    <t>krompirjevi svaljki brez skute, hitro zamrznjeni, pakirani 1 do 2 kg</t>
  </si>
  <si>
    <t>instant za belo kavo, 1000g</t>
  </si>
  <si>
    <t>pizza iz pekača, topla rezana, 150 g</t>
  </si>
  <si>
    <t>Bio rdeča leča</t>
  </si>
  <si>
    <t>Bio pšenični zdrob</t>
  </si>
  <si>
    <t>Bio ajdova kaša-hladno luščena</t>
  </si>
  <si>
    <t>Bio pirina rižota s shitake gobicami in zelenjavo</t>
  </si>
  <si>
    <t>Bio čičerika</t>
  </si>
  <si>
    <t>Bio rjava leča</t>
  </si>
  <si>
    <t>Bio sezam - luščen</t>
  </si>
  <si>
    <t>Bio polnovredi corn flakes</t>
  </si>
  <si>
    <t>Bio ovseni kosmiči</t>
  </si>
  <si>
    <t>žitne sadne ploščice okus pomaranča 30g</t>
  </si>
  <si>
    <t>zžitne sadne ploščice okus malina 30g</t>
  </si>
  <si>
    <t>Bio čokoladno lešnikova krema (45% lešnikov)</t>
  </si>
  <si>
    <t>Bio tribarvne testenine</t>
  </si>
  <si>
    <t>Bio sojino meso-drobno mleto</t>
  </si>
  <si>
    <t>Bio pirin zdrob</t>
  </si>
  <si>
    <t>Bio pirina moka</t>
  </si>
  <si>
    <t>Bio koruzni zdrob</t>
  </si>
  <si>
    <t>Ekološki bezgov sirup 0,5L</t>
  </si>
  <si>
    <t>Ekološki malinov sirup 0,5L</t>
  </si>
  <si>
    <t>ekološki sirup limeta 0,5L</t>
  </si>
  <si>
    <t>ekološke suhe marelice nežveplane</t>
  </si>
  <si>
    <t>ekološki krhlji jabolk</t>
  </si>
  <si>
    <t>Ekološka suha sliva brez koščic</t>
  </si>
  <si>
    <t>ekološke suhe smokve nežveplane</t>
  </si>
  <si>
    <t>ekološke rozine</t>
  </si>
  <si>
    <t>ekološka orehova jedrca</t>
  </si>
  <si>
    <t>ekološki mandlji blanširani</t>
  </si>
  <si>
    <t>ekološki mandeljni neolupljeni</t>
  </si>
  <si>
    <t>ekološki lešniki</t>
  </si>
  <si>
    <t>kos</t>
  </si>
  <si>
    <t>štruklji-ajdovi z orehi</t>
  </si>
  <si>
    <t>štruklji-ajdovi s skuto</t>
  </si>
  <si>
    <t>eko Pelati v konzervi cca 2kg</t>
  </si>
  <si>
    <t>Bio marmelada višnja 3kg</t>
  </si>
  <si>
    <t xml:space="preserve"> Bio marmelada marelica 3kg</t>
  </si>
  <si>
    <t>Bio marmelada malina 3kg</t>
  </si>
  <si>
    <t>Bio marmelada brusnica 3kg</t>
  </si>
  <si>
    <t>Pekovski izdelki morajo biti porcijsko pakirani.</t>
  </si>
  <si>
    <t>Kakovost vseh ponujenih izdelkov mora ustrezati zahtevam, ki so opisana v: Priročnik z merili kakovosti za živila v vzgojno - izobraževalnih ustanovah, Ministrstvo za zdravje, 2008</t>
  </si>
  <si>
    <t>bombetke mini  40 g</t>
  </si>
  <si>
    <t>temni kruh 1kg</t>
  </si>
  <si>
    <t>makova štručka 100 g</t>
  </si>
  <si>
    <t>rogljič orehov, kvašen, 100 g</t>
  </si>
  <si>
    <t>olje belo rastlinsko 2 l</t>
  </si>
  <si>
    <t>olje belo rastlinsko 5 L</t>
  </si>
  <si>
    <t>JAJCA</t>
  </si>
  <si>
    <t>živila višje kakovosti</t>
  </si>
  <si>
    <t>EKOLOŠKO MLEKO IN MLEČNI IZDELKI</t>
  </si>
  <si>
    <t>a015587</t>
  </si>
  <si>
    <t>a001660</t>
  </si>
  <si>
    <t>a000429</t>
  </si>
  <si>
    <t>a026024</t>
  </si>
  <si>
    <t>a000483</t>
  </si>
  <si>
    <t>a001309</t>
  </si>
  <si>
    <t>a000533</t>
  </si>
  <si>
    <t>a000482</t>
  </si>
  <si>
    <t>a000604</t>
  </si>
  <si>
    <t>a000487</t>
  </si>
  <si>
    <t>a000489</t>
  </si>
  <si>
    <t>a001905</t>
  </si>
  <si>
    <t>a001805</t>
  </si>
  <si>
    <t>a000511</t>
  </si>
  <si>
    <t>a000519</t>
  </si>
  <si>
    <t>a000497</t>
  </si>
  <si>
    <t>a000491</t>
  </si>
  <si>
    <t>A002619</t>
  </si>
  <si>
    <t>A002237</t>
  </si>
  <si>
    <t>A000387</t>
  </si>
  <si>
    <t>A001914</t>
  </si>
  <si>
    <t>A002707</t>
  </si>
  <si>
    <t>A002695</t>
  </si>
  <si>
    <t>A000543</t>
  </si>
  <si>
    <t>A002686</t>
  </si>
  <si>
    <t>A000422</t>
  </si>
  <si>
    <t>A002242</t>
  </si>
  <si>
    <t>A001383</t>
  </si>
  <si>
    <t>A002239</t>
  </si>
  <si>
    <t>A000634</t>
  </si>
  <si>
    <t>A000683</t>
  </si>
  <si>
    <t>A000380</t>
  </si>
  <si>
    <t>A000665</t>
  </si>
  <si>
    <t>A001445</t>
  </si>
  <si>
    <t>A002616</t>
  </si>
  <si>
    <t>A002631</t>
  </si>
  <si>
    <t>A002615</t>
  </si>
  <si>
    <t>A000379</t>
  </si>
  <si>
    <t>A002260</t>
  </si>
  <si>
    <t>A000546</t>
  </si>
  <si>
    <t>A002022</t>
  </si>
  <si>
    <t>A000550</t>
  </si>
  <si>
    <t>A000391</t>
  </si>
  <si>
    <t>A000463</t>
  </si>
  <si>
    <t>A000666</t>
  </si>
  <si>
    <t>A000626</t>
  </si>
  <si>
    <t>A002659</t>
  </si>
  <si>
    <t>A001451</t>
  </si>
  <si>
    <t>A026024</t>
  </si>
  <si>
    <t>A002617</t>
  </si>
  <si>
    <t>A000664</t>
  </si>
  <si>
    <t>A000444</t>
  </si>
  <si>
    <t>A002666</t>
  </si>
  <si>
    <t>A001301</t>
  </si>
  <si>
    <t>A002696</t>
  </si>
  <si>
    <t>A000572</t>
  </si>
  <si>
    <t>A000549</t>
  </si>
  <si>
    <t>A000595</t>
  </si>
  <si>
    <t>A001954</t>
  </si>
  <si>
    <t>A000587</t>
  </si>
  <si>
    <t>A001951</t>
  </si>
  <si>
    <t>A002680</t>
  </si>
  <si>
    <t>A002677</t>
  </si>
  <si>
    <t>A001636</t>
  </si>
  <si>
    <t>A001969</t>
  </si>
  <si>
    <t>A001974</t>
  </si>
  <si>
    <t>A001978</t>
  </si>
  <si>
    <t>A000442</t>
  </si>
  <si>
    <t>A001348</t>
  </si>
  <si>
    <t>A017740</t>
  </si>
  <si>
    <t>A001351</t>
  </si>
  <si>
    <t>A000426</t>
  </si>
  <si>
    <t>A000548</t>
  </si>
  <si>
    <t>A000570</t>
  </si>
  <si>
    <t>A002647</t>
  </si>
  <si>
    <t>a000466</t>
  </si>
  <si>
    <t>SV.MESNATE KOSTI</t>
  </si>
  <si>
    <t>SV.PLEČE BK II.KAT.VP</t>
  </si>
  <si>
    <t>SV.PLEČE KOCKE</t>
  </si>
  <si>
    <t>SV.LEDVENI DEL BK II.KAT.</t>
  </si>
  <si>
    <t>SV.ZREZKI-LEDJA I.KAT.</t>
  </si>
  <si>
    <t>SV.STEGNO BK I.KAT.</t>
  </si>
  <si>
    <t>SV.STEGNO KOCKE II.KAT.</t>
  </si>
  <si>
    <t>SV.REBRA SK S KOŽO III.KAT.</t>
  </si>
  <si>
    <t>MLADO GOV.STEGNO BK I.KAT.</t>
  </si>
  <si>
    <t xml:space="preserve">MLADI GOV.ZREZKI-STEGNO </t>
  </si>
  <si>
    <t>MLADO GOVEJO PLAČE BK II. KAT.</t>
  </si>
  <si>
    <t>MLADO GOV. PLEČE KOCKE</t>
  </si>
  <si>
    <t>MLADA GOV. REBRA SK III. KAT.</t>
  </si>
  <si>
    <t>MLADE GOV. KOSTI</t>
  </si>
  <si>
    <t>TELEČJE STEGNO</t>
  </si>
  <si>
    <t>SV.KARE SK BREZ KOŽE S KOSTJO NAREZAN</t>
  </si>
  <si>
    <t>SV.ŽELODCI - MLETI</t>
  </si>
  <si>
    <t>SV. STEGNO TRAKCI</t>
  </si>
  <si>
    <t>SV.VRAT BK II KAT. - NAREZAN</t>
  </si>
  <si>
    <t>MLETO MESO VP MEŠANO   ( ½ svinjsko + ½ junčje)</t>
  </si>
  <si>
    <t>PEČENICA</t>
  </si>
  <si>
    <t>ČEVAPČIČI ( ½ svinjsko + ½ junčje)</t>
  </si>
  <si>
    <t>PLESKAVICA ( ½ svinjsko + ½ junčje)</t>
  </si>
  <si>
    <t>HRENOVKA V NARAVNEM OVITKU</t>
  </si>
  <si>
    <t>PARIŠKA SALAMA - NAREZANA</t>
  </si>
  <si>
    <t>DELIKATESNA ŠUNKA NAREZANA</t>
  </si>
  <si>
    <t>PAŠTETA JETRNA 500G</t>
  </si>
  <si>
    <t>PAŠTETA JETRNA 30G</t>
  </si>
  <si>
    <t>SLANINA NAREZANA</t>
  </si>
  <si>
    <t>PURANJE MLETO MESO</t>
  </si>
  <si>
    <t>PIŠČANČJI PANIRANI ZREZKI</t>
  </si>
  <si>
    <t>PURANJI FILE -kocke, zrezki, trakci</t>
  </si>
  <si>
    <t>PURANJA ŠUNKA , narezana</t>
  </si>
  <si>
    <t xml:space="preserve">SALAMA  - piščančja prsa - rezana </t>
  </si>
  <si>
    <t>PURANJA PRSA FILE</t>
  </si>
  <si>
    <t>ZASEKA V OVITKU</t>
  </si>
  <si>
    <t>OCVIRKI</t>
  </si>
  <si>
    <t>ZASEKA Z MLETIM PREKAJENIM MESOM</t>
  </si>
  <si>
    <t>KOKOŠJE MESO ZA JUHO - CELA, POLOVICE</t>
  </si>
  <si>
    <t>LIGNJI PATAGONSKI-OČIŠČENI</t>
  </si>
  <si>
    <t>BARANCIN FILE, 5 kg</t>
  </si>
  <si>
    <t>NOVOZELANDSKI REPAK FILE BREZ KOŽE 5kg</t>
  </si>
  <si>
    <t>LOSOS FILE BREZ KOŽE, 5kg</t>
  </si>
  <si>
    <t>MORSKI SADEŽI, 1 kg</t>
  </si>
  <si>
    <t>VITKI SOM (PANGA FILE), 5KG</t>
  </si>
  <si>
    <t>RIBJE PALČKE, 5 kg</t>
  </si>
  <si>
    <t>SARDELE PANIRANE 5KG</t>
  </si>
  <si>
    <t>RDEČI OKUN FILE 5KG</t>
  </si>
  <si>
    <t>ALJAŠKI POLAK FILE 10 KG</t>
  </si>
  <si>
    <t>ORADA FILE 5KG</t>
  </si>
  <si>
    <t>MLETO MESO BREZ KOSTI- AFRIŠKI ČOPOVEC SVEŽE 1KG</t>
  </si>
  <si>
    <t>PANIRAN RIBJI FILE 5KG</t>
  </si>
  <si>
    <t>ARGENTINSKI OSLIČ FILE 7KG</t>
  </si>
  <si>
    <t>TUNA KOSI V OLJU 1kg</t>
  </si>
  <si>
    <t>LIGNJI PUŠČIČASTI -OČIŠČENI, NAREZANI</t>
  </si>
  <si>
    <t>mango kocke, globoko hitro zamrznjene 2500g</t>
  </si>
  <si>
    <t>ananas kocke, globoko hitro zamrznjene 2500g</t>
  </si>
  <si>
    <t>paprika, globoko hitro zamrznjena, rezana, 2500g</t>
  </si>
  <si>
    <t>bučke-zucchini mix, globoko hitro zamrznjene, 2500g</t>
  </si>
  <si>
    <t>100 % sadni sirup gozdni sadež, brez dodanega sladkorja, 5 l</t>
  </si>
  <si>
    <t>100 % sadni jabolko, iz sadnega koncentrata, brez dodanega sladkorja, 5 l</t>
  </si>
  <si>
    <t>sadni sirup limona 1 l</t>
  </si>
  <si>
    <t>sadni sirup pomaranča 1l</t>
  </si>
  <si>
    <t>100 % sadni sirup jagoda, iz sadnega koncentrata, brez dodanega sladkorja, 5 l</t>
  </si>
  <si>
    <t xml:space="preserve">ZAMRZNJENI IZDELKI </t>
  </si>
  <si>
    <t>cmoki z jagodnim nadevom, iz krompirjevega testa z nadevom, hitro zamrznjeni, pakirani 1 do 2 kg</t>
  </si>
  <si>
    <t>cmoki s čokoladno- lešnikovim nadevom, iz krompirjevega testa z nadevom, hitro zamrznjeni, pakirani 1 do 2 kg</t>
  </si>
  <si>
    <t>kmečki svaljki s koruzo, hitro zamrznjeni, pakirani 1 do 2 kg</t>
  </si>
  <si>
    <t>kmečki rženi svaljki, hitro zamrznjeni, pakirani 1 do 2 kg</t>
  </si>
  <si>
    <t>pirini svaljki, hitro zamrznjeni, pakirani 1 do 2 kg</t>
  </si>
  <si>
    <t>štruklji s skutinim nadevom -sladki</t>
  </si>
  <si>
    <t>korenčkovi štruklji- za prilogo</t>
  </si>
  <si>
    <t>testo za lazanjo 5kg</t>
  </si>
  <si>
    <t>zelenjavni polpeti</t>
  </si>
  <si>
    <t>polpeti z brokolijrm in cvetačo</t>
  </si>
  <si>
    <t>sojini polpeti</t>
  </si>
  <si>
    <t>kruhovi cmoki</t>
  </si>
  <si>
    <t>kaneloni z šinka in sir nadevom</t>
  </si>
  <si>
    <t>piščančji kaneloni</t>
  </si>
  <si>
    <t>kaneloni z mletim mesom</t>
  </si>
  <si>
    <t>razvaljano testo listnato, pakirano 5 kg</t>
  </si>
  <si>
    <t>fino mlečno pecivo v obliki maiklavža ali srčka, 70 g</t>
  </si>
  <si>
    <t>štručka za hot dog 80 g</t>
  </si>
  <si>
    <t>sir poltrdi rezani 150 g</t>
  </si>
  <si>
    <t>EKOLOŠKO MESO</t>
  </si>
  <si>
    <t>kornet cca 115 ml kakav</t>
  </si>
  <si>
    <t>kornet cca 115 ml jagoda/vanilija</t>
  </si>
  <si>
    <t>lučka ledenka 50 ml</t>
  </si>
  <si>
    <t>lučka kakav 50 ml</t>
  </si>
  <si>
    <t>lučka vanilija 50 ml</t>
  </si>
  <si>
    <t>banjica različni okusi 1L</t>
  </si>
  <si>
    <t xml:space="preserve">eko teletina </t>
  </si>
  <si>
    <t>eko govedina kocke</t>
  </si>
  <si>
    <t xml:space="preserve">Dobavitelj mora sukcesivno dostaviti naročeno blago v roku 24 ur od naročila naročnika oz. v dogovorjenem času z naročnikom, in sicer: </t>
  </si>
  <si>
    <t>BIO sadno - zelenjavni sok , 100 % sadni delež, 200ml</t>
  </si>
  <si>
    <t>100 % sadni sirup borovnica-aronija, iz sadnega koncentrata, brez dodanega sladkorja, 5 l</t>
  </si>
  <si>
    <t>sadni smoothie, 100 % sadni delež iz 5 različnih sadnih vrst, več okusov 250ml</t>
  </si>
  <si>
    <t>SOK, 100%, sadni, jabolko 1 L</t>
  </si>
  <si>
    <t>SOK, 100%, sadni, pomaranča 1 l</t>
  </si>
  <si>
    <t>SOK, 100%, sadni, limona konc. 1 l</t>
  </si>
  <si>
    <t>SOK, 100%, sadni, ananas 1 l</t>
  </si>
  <si>
    <t>sadno žitna rezina, 30 g, 38 % sadja- jagoda</t>
  </si>
  <si>
    <t>paradižnikov koncentrat, mezga sladka, min. delež paradižnika vsaj 70 %, 700 g</t>
  </si>
  <si>
    <t xml:space="preserve"> v času med 6.00 in 7.00 uro za enoto centralne šole in vrtca ter podružnične šole in vrtca v Lokavcu za tekoči dan porabe.</t>
  </si>
  <si>
    <t>sir riban, 330 g</t>
  </si>
  <si>
    <t>pečena paprika filetioo, kisla, rumena ali rdeča, 4200 g</t>
  </si>
  <si>
    <t>kavni nadomestek brez kofeina za belo kavo 2,5kg</t>
  </si>
  <si>
    <t>instant kakav, grobo zrnati, kot benko in podobno, 2500 g</t>
  </si>
  <si>
    <t>margarina 500g</t>
  </si>
  <si>
    <t>riž, dolgozrnati, za priloge, oluščeni in poliran, enakovreden, 1 kg</t>
  </si>
  <si>
    <t>riž, okroglozrnati, za mlečne jedi, oluščeni in poliran, enakovreden, 1 kg</t>
  </si>
  <si>
    <t>vlivanci, jušni 500g</t>
  </si>
  <si>
    <t>8.1 IZDELKI IZ KROMPIRJEVEGA TESTA</t>
  </si>
  <si>
    <t>8.2 DRUGI IZDELKI IZ TESTA</t>
  </si>
  <si>
    <t>8.3 DRUGO</t>
  </si>
  <si>
    <t>10.3 DRUGI IZDELKI</t>
  </si>
  <si>
    <t>10.5 KONZERVIRANO SADJE</t>
  </si>
  <si>
    <t>12.1 EKOLOŠKE MARMELADE</t>
  </si>
  <si>
    <t>12.2 EKOLOŠKO OSTALO PREHRAMBENO BLAGO</t>
  </si>
  <si>
    <t>12.3 EKOLOŠKI SADNI SOKOVI</t>
  </si>
  <si>
    <t>12.4 EKOLOŠKO SUHO SADJE</t>
  </si>
  <si>
    <t xml:space="preserve">jogurt navadni 0,18L </t>
  </si>
  <si>
    <t>čaj hibiskus, pakiran v filter vrečke ali vezane v verigo, 1000 g (npr. 25 × 40 g)</t>
  </si>
  <si>
    <t>kakav v prahu -  2,5 kg</t>
  </si>
  <si>
    <t>gorčica, v kozarcu 1 kg</t>
  </si>
  <si>
    <t>marmelada, marelična, najmanj 45 % sadni delež in največ 65 %, 5000 g</t>
  </si>
  <si>
    <t>med, cvetlični, pakiran  900g</t>
  </si>
  <si>
    <t>prašek za puding, pakiran po 1000 g (različni okusi, čokolada, vanilija)</t>
  </si>
  <si>
    <t>riž, rjavi 500 g do 1 kg</t>
  </si>
  <si>
    <t>grah konzerviran 1 kg</t>
  </si>
  <si>
    <t>šampinjoni v slanici, rezani ali celi, 1 kg</t>
  </si>
  <si>
    <t xml:space="preserve"> </t>
  </si>
  <si>
    <t>8.3  VODE</t>
  </si>
  <si>
    <t>100%  sok iz rdečega sadja 1 l</t>
  </si>
  <si>
    <t>Solata  mehka - gentile</t>
  </si>
  <si>
    <t>Solata zelena - ledenka</t>
  </si>
  <si>
    <t>jogurt sadni 3,2 mm/0,18L</t>
  </si>
  <si>
    <t>jogurt sadni 1L</t>
  </si>
  <si>
    <t>jogurt navadni tekoči 1L</t>
  </si>
  <si>
    <t>jogurt grški navadni 150g</t>
  </si>
  <si>
    <t>jogurt grški navadni  1kg</t>
  </si>
  <si>
    <t>jogurt grški sadni 150g</t>
  </si>
  <si>
    <t>mleko čokoladni 1L</t>
  </si>
  <si>
    <t>mleko čokoladno 0,20L</t>
  </si>
  <si>
    <t>mleko vanilij 1L</t>
  </si>
  <si>
    <t>mleko vaniljij 0,2L</t>
  </si>
  <si>
    <t>mleko trajno - brez laktoze 3,5 mm 1L</t>
  </si>
  <si>
    <t>mozzarela, velike kroglice 330g</t>
  </si>
  <si>
    <t>mozzarela, male kroglice 330g</t>
  </si>
  <si>
    <t>sir brez laktoze 100g</t>
  </si>
  <si>
    <t>sir riban, 5kg</t>
  </si>
  <si>
    <t>sirni namaz, zelenjavni, 140 g</t>
  </si>
  <si>
    <t>sirni namaz, smetanov, 140g</t>
  </si>
  <si>
    <t>sirni namaz, tuna, 140 g</t>
  </si>
  <si>
    <t>skuta 5kg</t>
  </si>
  <si>
    <t>sadna skuta 100g</t>
  </si>
  <si>
    <t>mleko trajno 3,5 mm /0,20 L</t>
  </si>
  <si>
    <t>SV.KARE BREZ KOŽE IN KOST</t>
  </si>
  <si>
    <t>MORTADELA - NAREZANA</t>
  </si>
  <si>
    <t>KUHAN PRŠUT - NAREZAN</t>
  </si>
  <si>
    <t>SALAMA FINO MLETA POLSUHA - NAREZANA (KOT ALJAŽEVA)</t>
  </si>
  <si>
    <t>PREK.ŠUNKA BK - NAREZANA</t>
  </si>
  <si>
    <t xml:space="preserve">PREKAJENA ŠUNKA BK </t>
  </si>
  <si>
    <t>bio kislo mleko, iz pasteriziranega in nehomogeniziranega mleka, pakirano po 150 g</t>
  </si>
  <si>
    <t>bio kisla smetana 200g</t>
  </si>
  <si>
    <t>PIŠČANČJE MLETO MESO</t>
  </si>
  <si>
    <t>SALAMA POSEBNA  - kakovost poli  - rezana</t>
  </si>
  <si>
    <t>PIŠČANČJI BURGER - PLESKAVICA</t>
  </si>
  <si>
    <t>PURANJA PLESKAVICA</t>
  </si>
  <si>
    <t>LOSOS KOTLETI NAREZANI, 5kg</t>
  </si>
  <si>
    <t>ARGENTISKI OSLIČ - MEDALJONI 7 KG</t>
  </si>
  <si>
    <t>KAPSKI OSLIČ FILE BREZ KOŽE IN KOSTI 5kg</t>
  </si>
  <si>
    <t>TUNA FILE PORCIJSKA 5kg</t>
  </si>
  <si>
    <t>SARDELE FILE S KOŽO 5KG</t>
  </si>
  <si>
    <t>SINJI MORSKI PES KOTLET BREZ KOŽE 8KG</t>
  </si>
  <si>
    <t>TILAPIJA FILE BREZ KOŽE 5KG</t>
  </si>
  <si>
    <t>živilo IZBRANE KAKOVOSTI</t>
  </si>
  <si>
    <t>živilo IZBRANE KAKOVOST</t>
  </si>
  <si>
    <t>DA</t>
  </si>
  <si>
    <t xml:space="preserve">KOKOŠJI HRBTI </t>
  </si>
  <si>
    <t>PIŠČANČJA NABODALA Z ZELENJAVO</t>
  </si>
  <si>
    <t>PIŠČANČJA NABODALA</t>
  </si>
  <si>
    <t>PIŠČANČJA PAŠTETA 30G</t>
  </si>
  <si>
    <t>PIŠČANČJA PAŠTETA 100G</t>
  </si>
  <si>
    <t>PIŠČANČJA FILE</t>
  </si>
  <si>
    <t>PIŠČANČJI FILE -kocke, zrezki, trakci</t>
  </si>
  <si>
    <t xml:space="preserve">PIŠČANČJA KRILA </t>
  </si>
  <si>
    <t xml:space="preserve">PIŠČANČJE KRAČE S KOŽO IN KOSTKO </t>
  </si>
  <si>
    <t xml:space="preserve">PIŠČANČJA HRENOVKA </t>
  </si>
  <si>
    <t xml:space="preserve"> SADJE IN ZELENJAVA IZBRANA KAKOVOST</t>
  </si>
  <si>
    <t>slive polovičke, globoko hitro zamrznjene 2500g</t>
  </si>
  <si>
    <t>fižol stročji zamrznjen, zeleni 2500g</t>
  </si>
  <si>
    <t>fižol stročji zamrznjen, rumeni 2500g</t>
  </si>
  <si>
    <t>gozdne gobe z jurčki, hitro globoko zamrznjeni, 2500 g</t>
  </si>
  <si>
    <t>jušna zelenjava, 2500 g</t>
  </si>
  <si>
    <t>zelenjava za priloge, kaizer mix, 2500 g</t>
  </si>
  <si>
    <t>zelenjava za priloge, euro mix, 2500g</t>
  </si>
  <si>
    <t>zelenjava za priloge, mehiški mix 2500g</t>
  </si>
  <si>
    <t>blitva, briketi, hitro globoko zamrznjena, 2500 g</t>
  </si>
  <si>
    <t>bučke kocke, hitro globoko zamrznjena, 2500 g</t>
  </si>
  <si>
    <t>brokoli cvet, hitro globoko zamrznjena, 2500 g</t>
  </si>
  <si>
    <t>brstični ohrovt, hitro globoko zamrznjena, 2500 g</t>
  </si>
  <si>
    <t>mešanica grah in korenje kocke, hitro globoko zamrznjena, 2500 g</t>
  </si>
  <si>
    <t>mešanica zelenjavne džuveč, hitro globoko zamrznjena, 2500 g</t>
  </si>
  <si>
    <t>mešanica zelenjave Julienne, hitro globoko zamrznjena, 2500 g</t>
  </si>
  <si>
    <t>por, hitro globoko zamrznjena, 2500 g</t>
  </si>
  <si>
    <t>beluši zeleni, hitro globoko zamrznjena, 1000 g</t>
  </si>
  <si>
    <t>čebula kocke, hitro globoko zamrznjena, 2500 g</t>
  </si>
  <si>
    <t>beluši beli,  hitro globoko zamrznjena, 1000 g</t>
  </si>
  <si>
    <t>30.</t>
  </si>
  <si>
    <t>sadni sirup kivi-bnana 1L</t>
  </si>
  <si>
    <t>sadni sirup malina 1L</t>
  </si>
  <si>
    <t>sadni sirup jagoda 1L</t>
  </si>
  <si>
    <t xml:space="preserve">Češje </t>
  </si>
  <si>
    <t>Borovnice</t>
  </si>
  <si>
    <t>Fige</t>
  </si>
  <si>
    <t>Črni ribez</t>
  </si>
  <si>
    <t>Rdeči ribez</t>
  </si>
  <si>
    <t>Radič rdeči</t>
  </si>
  <si>
    <t>Motovilec</t>
  </si>
  <si>
    <t>zelje rezano</t>
  </si>
  <si>
    <t>Redkev rdeča</t>
  </si>
  <si>
    <t>Redkev črna</t>
  </si>
  <si>
    <t>palačinke brez nadeva</t>
  </si>
  <si>
    <t>palačinke-marmelada</t>
  </si>
  <si>
    <t>palačinke-čokoladni nadev</t>
  </si>
  <si>
    <t>krof z marmelado 80 g</t>
  </si>
  <si>
    <t>krof z čokolado ali vanilijevo kremo 80 g</t>
  </si>
  <si>
    <t>Bio špageti</t>
  </si>
  <si>
    <t>Bio peresniki</t>
  </si>
  <si>
    <t>Bio peresniki iz polnovredne moke</t>
  </si>
  <si>
    <t>Bio bulgur</t>
  </si>
  <si>
    <t>Bio cus-cus</t>
  </si>
  <si>
    <t>Bio granola-kokos</t>
  </si>
  <si>
    <t>Bio granola-čokolada</t>
  </si>
  <si>
    <t>Eko paradižnikov koncentrat 3kg</t>
  </si>
  <si>
    <t>Bio tribarvni riž</t>
  </si>
  <si>
    <t>Bio mlečni riž</t>
  </si>
  <si>
    <t>Bio riž za rižoto</t>
  </si>
  <si>
    <t>Bio kamut zdrob</t>
  </si>
  <si>
    <t>Bio kokosov čips</t>
  </si>
  <si>
    <t>Bio čokoladni obročki</t>
  </si>
  <si>
    <t>ekološki limonin sok 100% 0,7 L</t>
  </si>
  <si>
    <t>ekološki zgoščeni jabolčni sok 0,75 L naravno sladilo</t>
  </si>
  <si>
    <t>MLEVSKI IZDELKI</t>
  </si>
  <si>
    <t>TESTENINE IN ZAKUHE</t>
  </si>
  <si>
    <t>KONZERVIRANA SADJE IN ZELENJAVA</t>
  </si>
  <si>
    <t>bio jogurt sadni z žitnimi kosmiči, do 3,2% m.m., 150g</t>
  </si>
  <si>
    <t xml:space="preserve">bio jogurt, sadni, do 3,2 % mm, 3kg </t>
  </si>
  <si>
    <t>bio jogurt navadni, do 3,2 % mm, 3kg</t>
  </si>
  <si>
    <t>bio kefir sadni z žitnimi kosmiči, do 3,2% m.m., 150g</t>
  </si>
  <si>
    <t>bio kefir iz kefirjevega zrna, sadni, do 3,5 % mm, 3kg</t>
  </si>
  <si>
    <t>bio kefir iz kefirjevega zrna do 3,5 % mm, 3kg</t>
  </si>
  <si>
    <t xml:space="preserve">bio jogurt, sadni, do 3,2 % mm, 150g </t>
  </si>
  <si>
    <t>bio kefir iz kefirjevega zrna do 3,5 % mm, 150g</t>
  </si>
  <si>
    <t>bio kefir iz kefirjevega zrna, sadni, do 3,5 % mm, 150g</t>
  </si>
  <si>
    <t>bio jogurt navadni, do 3,2 % mm, 150g</t>
  </si>
  <si>
    <t xml:space="preserve">bio surovo maslo 1. kakovosti, 200 g </t>
  </si>
  <si>
    <t xml:space="preserve">bio surovo maslo 1. kakovosti, 500 g </t>
  </si>
  <si>
    <t>bio mleko, polnomastno, pasterizirano, po 10 kg</t>
  </si>
  <si>
    <t>bio mleko, polnomastno, pasterizirano, po 3kg</t>
  </si>
  <si>
    <t>bio mleko, polnomastno, pasterizirano, po 1kg</t>
  </si>
  <si>
    <t>bio mleko, polnomastno, pasterizirano, po 150g</t>
  </si>
  <si>
    <t>bio vanilija mleko, do 3,5 % m.m., 3kg</t>
  </si>
  <si>
    <t>bio vanilija mleko, do 3,5 % m.m., 150g</t>
  </si>
  <si>
    <t>bio vanilija mleko, do 3,5 % m.m., 10kg</t>
  </si>
  <si>
    <t>bio skuta, nepasirana, 1 kg</t>
  </si>
  <si>
    <t>bio smooti, sadni, do 3.5% m.m., 150g</t>
  </si>
  <si>
    <t>bio smooti, sadni, do 3.5% m.m., 3kg</t>
  </si>
  <si>
    <t>Kg</t>
  </si>
  <si>
    <t xml:space="preserve"> v času med 6.00 in 7.00 uro za enoto centralne šole in vrtca.</t>
  </si>
  <si>
    <t>PANIRAN RIBJI BURGER Z LOSOSOM 5KG</t>
  </si>
  <si>
    <t>PANIRAN OSLIČ-MEDALJON 1KG</t>
  </si>
  <si>
    <t>marelice, globoko hitro zamrznjene, kocke, 2500 g</t>
  </si>
  <si>
    <t>živila IZBRANE KAKOVOSTI</t>
  </si>
  <si>
    <t>sir v kosu - edam varijanta 1kg</t>
  </si>
  <si>
    <t>jogurt grški sadni 1kg</t>
  </si>
  <si>
    <t>koleraba</t>
  </si>
  <si>
    <t>fižol rdeči , stereliziran v slanici, 2500 g</t>
  </si>
  <si>
    <t>kruh graham 1 kg</t>
  </si>
  <si>
    <t>kruh mlečni 1 kg</t>
  </si>
  <si>
    <t>makova štručka 60 g</t>
  </si>
  <si>
    <t>kruh pirin 1 kg</t>
  </si>
  <si>
    <t>kruh praznični z rozinami 1kg</t>
  </si>
  <si>
    <t>sezamova štručka, 100g</t>
  </si>
  <si>
    <t>pletenka 80 g</t>
  </si>
  <si>
    <t>žemlja ržena 80 g</t>
  </si>
  <si>
    <t>bombeta pirina 80g</t>
  </si>
  <si>
    <t>mlečna pletenka 100 g</t>
  </si>
  <si>
    <t xml:space="preserve">toast </t>
  </si>
  <si>
    <t>sadni biskvit 100g</t>
  </si>
  <si>
    <t>ŠTAJERSKA KOLINA</t>
  </si>
  <si>
    <t>kompot ananas, koščki, manj sladek,2500ml</t>
  </si>
  <si>
    <t>kompot breskev, manj sladek, polovičke, neto teža plodov nad 50 %,,2500ml</t>
  </si>
  <si>
    <t>kompot jagoda, manj sladek ,2500ml</t>
  </si>
  <si>
    <t>kompot marelica, manj sladek, polovičke, neto teža plodov nad 50 %, ,2500ml</t>
  </si>
  <si>
    <t>kompot hruška, manj sladek ,2500ml</t>
  </si>
  <si>
    <t>10.1 DIETNA PREHRANA</t>
  </si>
  <si>
    <t>kruh brez glutena</t>
  </si>
  <si>
    <t>temni kruh brez glutena</t>
  </si>
  <si>
    <t>štručke brez glutena</t>
  </si>
  <si>
    <t>špageti brez glutena</t>
  </si>
  <si>
    <t>makaroni brez glutena</t>
  </si>
  <si>
    <t>jušna zakuha brez glutena - rezanci</t>
  </si>
  <si>
    <t>jušna zakuha brez glutena - zvezdice</t>
  </si>
  <si>
    <t>jogurt sadni brez laktoze</t>
  </si>
  <si>
    <t>jogurt sadni sojin</t>
  </si>
  <si>
    <t>puding rižev vanili 2/1</t>
  </si>
  <si>
    <t>puding rižev čokolada 2/1</t>
  </si>
  <si>
    <t>majoneza 1kg</t>
  </si>
  <si>
    <t>olje repično 1L</t>
  </si>
  <si>
    <t>olje bučno 1L</t>
  </si>
  <si>
    <t>pašteta vegetarjanska 50g</t>
  </si>
  <si>
    <t>pašteta tunina, 50 g</t>
  </si>
  <si>
    <t>rdeča pesa v kisu, čvrste konzistence in primerne kislosti, ribana, 4200 g</t>
  </si>
  <si>
    <t>ajver 680g</t>
  </si>
  <si>
    <t xml:space="preserve">kumare, kisle, čvrste konzistence,  4000 g </t>
  </si>
  <si>
    <t>mleko riževo 1L</t>
  </si>
  <si>
    <t>škrob 1kg</t>
  </si>
  <si>
    <t>moka kokosova 500g</t>
  </si>
  <si>
    <t>tortelini</t>
  </si>
  <si>
    <t>grisin palčke 100g</t>
  </si>
  <si>
    <t>zlate kroglice 1kg</t>
  </si>
  <si>
    <t>Bio ječmen</t>
  </si>
  <si>
    <t>Bio prosena kaša</t>
  </si>
  <si>
    <t>KLOBASA ZA KUHANJE - KOT KRANJSKA KLOBASA</t>
  </si>
  <si>
    <t>banjica različni okusi 4 L</t>
  </si>
  <si>
    <t xml:space="preserve">NAROČNIK: </t>
  </si>
  <si>
    <t>Naziv: OŠ IN VRTEC SVETA TROJCA</t>
  </si>
  <si>
    <t>Naslov:  MEZNARIČEVA 1, 2235 SVETA TROJICA V SLOV. GORICAH</t>
  </si>
  <si>
    <t>Davčna številka: SI94208247</t>
  </si>
  <si>
    <t>okvirna letna količina</t>
  </si>
  <si>
    <t>JAJCA  - EKO</t>
  </si>
  <si>
    <t xml:space="preserve">Eko govedina  - pleče </t>
  </si>
  <si>
    <t xml:space="preserve">Eko govedina - goveji trakci </t>
  </si>
  <si>
    <t xml:space="preserve">82. </t>
  </si>
  <si>
    <t xml:space="preserve">83. </t>
  </si>
  <si>
    <t xml:space="preserve">84. </t>
  </si>
  <si>
    <t xml:space="preserve">85. </t>
  </si>
  <si>
    <t xml:space="preserve">86. </t>
  </si>
  <si>
    <t xml:space="preserve">87. </t>
  </si>
  <si>
    <t xml:space="preserve">88. </t>
  </si>
  <si>
    <t xml:space="preserve">89. </t>
  </si>
  <si>
    <t xml:space="preserve">90. </t>
  </si>
  <si>
    <t xml:space="preserve">91. </t>
  </si>
  <si>
    <t xml:space="preserve">92. </t>
  </si>
  <si>
    <t>moka brez glutena 1 kg</t>
  </si>
  <si>
    <t>zdrob koruzni brez glutena 1 kg</t>
  </si>
  <si>
    <t>kruh brez glutena 15 g</t>
  </si>
  <si>
    <t>štručka brez glutena 100g</t>
  </si>
  <si>
    <t xml:space="preserve">14. </t>
  </si>
  <si>
    <t>sadno žitna rezina, 35 g, 90% sadja - več sadežev</t>
  </si>
  <si>
    <t xml:space="preserve">sadno žitna rezina, 35 g, 88% sadja in zelenjave </t>
  </si>
  <si>
    <t>sadno žitna rezina, 35 g , 90 % sadja, soja-malina</t>
  </si>
  <si>
    <t xml:space="preserve">21. </t>
  </si>
  <si>
    <t xml:space="preserve">22. </t>
  </si>
  <si>
    <t>SOK, 100%, sadni, jabolko 0,2 l</t>
  </si>
  <si>
    <t xml:space="preserve">SOK, 100%, sadni, ananas 0,2 l </t>
  </si>
  <si>
    <t>PIŠČANEC BKK</t>
  </si>
  <si>
    <t>PIŠČANEC BKK KOCKE</t>
  </si>
  <si>
    <t>PIŠČANČJA KRILA -začinjena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</si>
</sst>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0;[Red]0.00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66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6" fillId="2" borderId="0" applyNumberFormat="0" applyBorder="0" applyAlignment="0" applyProtection="0"/>
    <xf numFmtId="0" fontId="1" fillId="2" borderId="0" applyNumberFormat="0" applyBorder="0" applyAlignment="0" applyProtection="0"/>
    <xf numFmtId="0" fontId="6" fillId="3" borderId="0" applyNumberFormat="0" applyBorder="0" applyAlignment="0" applyProtection="0"/>
    <xf numFmtId="0" fontId="1" fillId="3" borderId="0" applyNumberFormat="0" applyBorder="0" applyAlignment="0" applyProtection="0"/>
    <xf numFmtId="0" fontId="6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6" borderId="0" applyNumberFormat="0" applyBorder="0" applyAlignment="0" applyProtection="0"/>
    <xf numFmtId="0" fontId="1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9" borderId="0" applyNumberFormat="0" applyBorder="0" applyAlignment="0" applyProtection="0"/>
    <xf numFmtId="0" fontId="1" fillId="9" borderId="0" applyNumberFormat="0" applyBorder="0" applyAlignment="0" applyProtection="0"/>
    <xf numFmtId="0" fontId="6" fillId="10" borderId="0" applyNumberFormat="0" applyBorder="0" applyAlignment="0" applyProtection="0"/>
    <xf numFmtId="0" fontId="1" fillId="10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7" applyNumberFormat="0" applyFill="0" applyAlignment="0" applyProtection="0"/>
    <xf numFmtId="0" fontId="26" fillId="0" borderId="0"/>
    <xf numFmtId="0" fontId="3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8" fillId="21" borderId="0" applyNumberFormat="0" applyBorder="0" applyAlignment="0" applyProtection="0"/>
    <xf numFmtId="0" fontId="3" fillId="22" borderId="8" applyNumberFormat="0" applyFont="0" applyAlignment="0" applyProtection="0"/>
    <xf numFmtId="0" fontId="2" fillId="22" borderId="8" applyNumberFormat="0" applyFont="0" applyAlignment="0" applyProtection="0"/>
    <xf numFmtId="0" fontId="19" fillId="7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164" fontId="26" fillId="0" borderId="0" applyFont="0" applyFill="0" applyBorder="0" applyAlignment="0" applyProtection="0"/>
  </cellStyleXfs>
  <cellXfs count="302">
    <xf numFmtId="0" fontId="0" fillId="0" borderId="0" xfId="0"/>
    <xf numFmtId="0" fontId="28" fillId="0" borderId="0" xfId="0" applyFont="1"/>
    <xf numFmtId="0" fontId="29" fillId="0" borderId="0" xfId="0" applyFont="1" applyAlignment="1">
      <alignment horizontal="center"/>
    </xf>
    <xf numFmtId="0" fontId="5" fillId="0" borderId="0" xfId="51" applyFont="1" applyProtection="1">
      <protection locked="0"/>
    </xf>
    <xf numFmtId="0" fontId="5" fillId="0" borderId="0" xfId="51" applyFont="1" applyAlignment="1" applyProtection="1">
      <alignment horizontal="center"/>
      <protection locked="0"/>
    </xf>
    <xf numFmtId="0" fontId="2" fillId="0" borderId="0" xfId="51" applyAlignment="1" applyProtection="1">
      <alignment horizontal="center"/>
      <protection locked="0"/>
    </xf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0" xfId="0" applyBorder="1"/>
    <xf numFmtId="0" fontId="0" fillId="24" borderId="15" xfId="0" applyFont="1" applyFill="1" applyBorder="1" applyAlignment="1">
      <alignment horizontal="center"/>
    </xf>
    <xf numFmtId="0" fontId="0" fillId="25" borderId="15" xfId="0" applyFont="1" applyFill="1" applyBorder="1" applyAlignment="1">
      <alignment horizontal="center"/>
    </xf>
    <xf numFmtId="0" fontId="0" fillId="23" borderId="15" xfId="0" applyFont="1" applyFill="1" applyBorder="1" applyAlignment="1">
      <alignment horizontal="center"/>
    </xf>
    <xf numFmtId="0" fontId="0" fillId="24" borderId="16" xfId="0" applyFont="1" applyFill="1" applyBorder="1" applyAlignment="1">
      <alignment horizontal="center"/>
    </xf>
    <xf numFmtId="0" fontId="0" fillId="26" borderId="0" xfId="0" applyFill="1" applyBorder="1"/>
    <xf numFmtId="0" fontId="0" fillId="24" borderId="10" xfId="0" applyFill="1" applyBorder="1" applyAlignment="1">
      <alignment wrapText="1"/>
    </xf>
    <xf numFmtId="0" fontId="0" fillId="24" borderId="18" xfId="0" applyFont="1" applyFill="1" applyBorder="1" applyAlignment="1">
      <alignment horizont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wrapText="1"/>
    </xf>
    <xf numFmtId="0" fontId="0" fillId="24" borderId="10" xfId="0" applyFill="1" applyBorder="1" applyAlignment="1">
      <alignment horizontal="center" vertical="top" wrapText="1"/>
    </xf>
    <xf numFmtId="0" fontId="27" fillId="0" borderId="0" xfId="0" applyFont="1" applyBorder="1" applyAlignment="1">
      <alignment horizontal="left"/>
    </xf>
    <xf numFmtId="0" fontId="0" fillId="0" borderId="0" xfId="0" applyBorder="1" applyAlignment="1"/>
    <xf numFmtId="0" fontId="0" fillId="24" borderId="20" xfId="0" applyFont="1" applyFill="1" applyBorder="1" applyAlignment="1">
      <alignment horizontal="center"/>
    </xf>
    <xf numFmtId="0" fontId="0" fillId="25" borderId="18" xfId="0" applyFont="1" applyFill="1" applyBorder="1" applyAlignment="1">
      <alignment horizontal="center"/>
    </xf>
    <xf numFmtId="0" fontId="0" fillId="23" borderId="18" xfId="0" applyFont="1" applyFill="1" applyBorder="1" applyAlignment="1">
      <alignment horizontal="center"/>
    </xf>
    <xf numFmtId="0" fontId="0" fillId="24" borderId="10" xfId="0" applyFill="1" applyBorder="1" applyAlignment="1">
      <alignment horizontal="center" vertical="center" wrapText="1"/>
    </xf>
    <xf numFmtId="0" fontId="0" fillId="24" borderId="14" xfId="0" applyFill="1" applyBorder="1" applyAlignment="1">
      <alignment wrapText="1"/>
    </xf>
    <xf numFmtId="0" fontId="0" fillId="24" borderId="14" xfId="0" applyFill="1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27" fillId="0" borderId="0" xfId="0" applyFont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28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0" fillId="27" borderId="15" xfId="0" applyFont="1" applyFill="1" applyBorder="1" applyAlignment="1">
      <alignment horizontal="center"/>
    </xf>
    <xf numFmtId="0" fontId="0" fillId="0" borderId="12" xfId="0" applyBorder="1"/>
    <xf numFmtId="0" fontId="0" fillId="0" borderId="0" xfId="0" applyAlignment="1">
      <alignment horizontal="right"/>
    </xf>
    <xf numFmtId="0" fontId="4" fillId="0" borderId="19" xfId="51" applyFont="1" applyBorder="1" applyAlignment="1" applyProtection="1">
      <protection locked="0"/>
    </xf>
    <xf numFmtId="0" fontId="4" fillId="0" borderId="12" xfId="51" applyFont="1" applyBorder="1" applyAlignment="1" applyProtection="1">
      <protection locked="0"/>
    </xf>
    <xf numFmtId="0" fontId="4" fillId="0" borderId="0" xfId="51" applyFont="1" applyBorder="1" applyAlignment="1" applyProtection="1">
      <protection locked="0"/>
    </xf>
    <xf numFmtId="0" fontId="0" fillId="0" borderId="21" xfId="0" applyBorder="1" applyAlignment="1"/>
    <xf numFmtId="0" fontId="0" fillId="0" borderId="10" xfId="0" applyBorder="1"/>
    <xf numFmtId="0" fontId="0" fillId="28" borderId="10" xfId="0" applyFill="1" applyBorder="1"/>
    <xf numFmtId="0" fontId="0" fillId="28" borderId="10" xfId="0" applyFill="1" applyBorder="1" applyAlignment="1">
      <alignment horizontal="center"/>
    </xf>
    <xf numFmtId="0" fontId="0" fillId="28" borderId="10" xfId="0" applyFill="1" applyBorder="1" applyAlignment="1">
      <alignment horizontal="center" vertical="center"/>
    </xf>
    <xf numFmtId="0" fontId="0" fillId="28" borderId="17" xfId="0" applyFill="1" applyBorder="1" applyAlignment="1">
      <alignment horizontal="center" vertical="center"/>
    </xf>
    <xf numFmtId="2" fontId="27" fillId="28" borderId="14" xfId="0" applyNumberFormat="1" applyFont="1" applyFill="1" applyBorder="1" applyAlignment="1">
      <alignment horizontal="center" vertical="center"/>
    </xf>
    <xf numFmtId="0" fontId="30" fillId="28" borderId="10" xfId="0" applyFont="1" applyFill="1" applyBorder="1" applyAlignment="1">
      <alignment horizontal="center" vertical="center" wrapText="1"/>
    </xf>
    <xf numFmtId="0" fontId="0" fillId="29" borderId="15" xfId="0" applyFill="1" applyBorder="1" applyAlignment="1">
      <alignment horizontal="center"/>
    </xf>
    <xf numFmtId="0" fontId="0" fillId="0" borderId="13" xfId="0" applyBorder="1"/>
    <xf numFmtId="2" fontId="27" fillId="28" borderId="10" xfId="0" applyNumberFormat="1" applyFont="1" applyFill="1" applyBorder="1" applyAlignment="1">
      <alignment horizontal="center" vertical="center"/>
    </xf>
    <xf numFmtId="0" fontId="0" fillId="24" borderId="14" xfId="0" applyFill="1" applyBorder="1" applyAlignment="1">
      <alignment horizontal="center" vertical="center" wrapText="1"/>
    </xf>
    <xf numFmtId="0" fontId="0" fillId="27" borderId="18" xfId="0" applyFont="1" applyFill="1" applyBorder="1" applyAlignment="1">
      <alignment horizontal="center"/>
    </xf>
    <xf numFmtId="0" fontId="0" fillId="24" borderId="14" xfId="0" applyFill="1" applyBorder="1" applyAlignment="1">
      <alignment horizontal="center" vertical="top" wrapText="1"/>
    </xf>
    <xf numFmtId="0" fontId="27" fillId="0" borderId="0" xfId="0" applyFont="1" applyFill="1" applyBorder="1" applyAlignment="1"/>
    <xf numFmtId="0" fontId="0" fillId="29" borderId="18" xfId="0" applyFill="1" applyBorder="1" applyAlignment="1">
      <alignment horizontal="center"/>
    </xf>
    <xf numFmtId="0" fontId="0" fillId="24" borderId="10" xfId="0" applyFill="1" applyBorder="1" applyAlignment="1">
      <alignment horizontal="left" vertical="center" wrapText="1"/>
    </xf>
    <xf numFmtId="0" fontId="0" fillId="24" borderId="10" xfId="0" applyFill="1" applyBorder="1" applyAlignment="1">
      <alignment horizontal="left" vertical="top" wrapText="1"/>
    </xf>
    <xf numFmtId="0" fontId="0" fillId="24" borderId="10" xfId="0" applyFill="1" applyBorder="1" applyAlignment="1">
      <alignment horizontal="left" wrapText="1"/>
    </xf>
    <xf numFmtId="0" fontId="0" fillId="24" borderId="14" xfId="0" applyFill="1" applyBorder="1" applyAlignment="1">
      <alignment horizontal="left" vertical="top" wrapText="1"/>
    </xf>
    <xf numFmtId="0" fontId="32" fillId="24" borderId="10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2" fontId="0" fillId="0" borderId="17" xfId="0" applyNumberFormat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horizontal="center" vertical="center"/>
      <protection locked="0"/>
    </xf>
    <xf numFmtId="0" fontId="0" fillId="24" borderId="0" xfId="0" applyFill="1"/>
    <xf numFmtId="2" fontId="0" fillId="0" borderId="13" xfId="61" applyNumberFormat="1" applyFont="1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horizontal="center" vertical="center"/>
    </xf>
    <xf numFmtId="2" fontId="0" fillId="23" borderId="10" xfId="0" applyNumberFormat="1" applyFill="1" applyBorder="1" applyAlignment="1" applyProtection="1">
      <alignment horizontal="center" vertical="center"/>
    </xf>
    <xf numFmtId="2" fontId="0" fillId="26" borderId="14" xfId="0" applyNumberFormat="1" applyFill="1" applyBorder="1" applyAlignment="1" applyProtection="1">
      <alignment horizontal="center" vertical="center"/>
    </xf>
    <xf numFmtId="2" fontId="0" fillId="27" borderId="10" xfId="0" applyNumberFormat="1" applyFill="1" applyBorder="1" applyAlignment="1" applyProtection="1">
      <alignment horizontal="center" vertical="center"/>
    </xf>
    <xf numFmtId="2" fontId="0" fillId="28" borderId="14" xfId="0" applyNumberFormat="1" applyFill="1" applyBorder="1" applyAlignment="1" applyProtection="1">
      <alignment horizontal="center" vertical="center"/>
    </xf>
    <xf numFmtId="2" fontId="27" fillId="28" borderId="14" xfId="0" applyNumberFormat="1" applyFont="1" applyFill="1" applyBorder="1" applyAlignment="1" applyProtection="1">
      <alignment horizontal="center" vertical="center"/>
    </xf>
    <xf numFmtId="2" fontId="27" fillId="28" borderId="10" xfId="0" applyNumberFormat="1" applyFont="1" applyFill="1" applyBorder="1" applyAlignment="1" applyProtection="1">
      <alignment horizontal="center" vertical="center"/>
    </xf>
    <xf numFmtId="2" fontId="0" fillId="0" borderId="22" xfId="0" applyNumberFormat="1" applyBorder="1" applyAlignment="1" applyProtection="1">
      <alignment horizontal="center" vertical="center"/>
      <protection locked="0"/>
    </xf>
    <xf numFmtId="2" fontId="0" fillId="26" borderId="10" xfId="0" applyNumberFormat="1" applyFill="1" applyBorder="1" applyAlignment="1" applyProtection="1">
      <alignment horizontal="center" vertical="center"/>
    </xf>
    <xf numFmtId="2" fontId="0" fillId="23" borderId="14" xfId="0" applyNumberFormat="1" applyFill="1" applyBorder="1" applyAlignment="1" applyProtection="1">
      <alignment horizontal="center" vertical="center"/>
    </xf>
    <xf numFmtId="2" fontId="0" fillId="28" borderId="10" xfId="0" applyNumberFormat="1" applyFill="1" applyBorder="1" applyAlignment="1" applyProtection="1">
      <alignment horizontal="center" vertical="center"/>
    </xf>
    <xf numFmtId="2" fontId="0" fillId="23" borderId="18" xfId="0" applyNumberFormat="1" applyFill="1" applyBorder="1" applyAlignment="1" applyProtection="1">
      <alignment horizontal="center" vertical="center"/>
    </xf>
    <xf numFmtId="2" fontId="0" fillId="27" borderId="14" xfId="0" applyNumberFormat="1" applyFill="1" applyBorder="1" applyAlignment="1" applyProtection="1">
      <alignment horizontal="center" vertical="center"/>
    </xf>
    <xf numFmtId="2" fontId="0" fillId="0" borderId="18" xfId="0" applyNumberFormat="1" applyBorder="1" applyAlignment="1" applyProtection="1">
      <alignment horizontal="center" vertical="center"/>
    </xf>
    <xf numFmtId="2" fontId="0" fillId="26" borderId="23" xfId="0" applyNumberFormat="1" applyFill="1" applyBorder="1" applyAlignment="1" applyProtection="1">
      <alignment horizontal="center" vertical="center"/>
    </xf>
    <xf numFmtId="2" fontId="0" fillId="27" borderId="14" xfId="0" applyNumberFormat="1" applyFont="1" applyFill="1" applyBorder="1" applyAlignment="1" applyProtection="1">
      <alignment horizontal="center"/>
    </xf>
    <xf numFmtId="0" fontId="0" fillId="26" borderId="14" xfId="0" applyFill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10" xfId="0" applyBorder="1" applyProtection="1">
      <protection locked="0"/>
    </xf>
    <xf numFmtId="2" fontId="0" fillId="26" borderId="17" xfId="0" applyNumberFormat="1" applyFont="1" applyFill="1" applyBorder="1" applyAlignment="1" applyProtection="1">
      <alignment horizontal="center"/>
      <protection locked="0"/>
    </xf>
    <xf numFmtId="0" fontId="27" fillId="26" borderId="13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Protection="1">
      <protection locked="0"/>
    </xf>
    <xf numFmtId="0" fontId="0" fillId="0" borderId="13" xfId="0" applyBorder="1" applyProtection="1">
      <protection locked="0"/>
    </xf>
    <xf numFmtId="0" fontId="0" fillId="25" borderId="15" xfId="0" applyFont="1" applyFill="1" applyBorder="1" applyAlignment="1" applyProtection="1">
      <alignment horizontal="center"/>
    </xf>
    <xf numFmtId="0" fontId="0" fillId="23" borderId="15" xfId="0" applyFont="1" applyFill="1" applyBorder="1" applyAlignment="1" applyProtection="1">
      <alignment horizontal="center"/>
    </xf>
    <xf numFmtId="0" fontId="0" fillId="27" borderId="15" xfId="0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28" fillId="0" borderId="0" xfId="0" applyFont="1" applyProtection="1">
      <protection locked="0"/>
    </xf>
    <xf numFmtId="0" fontId="0" fillId="24" borderId="16" xfId="0" applyFont="1" applyFill="1" applyBorder="1" applyAlignment="1" applyProtection="1">
      <alignment horizontal="center"/>
      <protection locked="0"/>
    </xf>
    <xf numFmtId="0" fontId="0" fillId="24" borderId="15" xfId="0" applyFont="1" applyFill="1" applyBorder="1" applyAlignment="1" applyProtection="1">
      <alignment horizontal="center"/>
      <protection locked="0"/>
    </xf>
    <xf numFmtId="0" fontId="0" fillId="25" borderId="15" xfId="0" applyFont="1" applyFill="1" applyBorder="1" applyAlignment="1" applyProtection="1">
      <alignment horizontal="center"/>
      <protection locked="0"/>
    </xf>
    <xf numFmtId="0" fontId="0" fillId="27" borderId="15" xfId="0" applyFont="1" applyFill="1" applyBorder="1" applyAlignment="1" applyProtection="1">
      <alignment horizontal="center"/>
      <protection locked="0"/>
    </xf>
    <xf numFmtId="0" fontId="0" fillId="29" borderId="15" xfId="0" applyFill="1" applyBorder="1" applyAlignment="1" applyProtection="1">
      <alignment horizontal="center"/>
      <protection locked="0"/>
    </xf>
    <xf numFmtId="0" fontId="0" fillId="24" borderId="10" xfId="0" applyFill="1" applyBorder="1" applyAlignment="1" applyProtection="1">
      <alignment horizontal="center" vertical="center"/>
      <protection locked="0"/>
    </xf>
    <xf numFmtId="0" fontId="0" fillId="24" borderId="10" xfId="0" applyFill="1" applyBorder="1" applyAlignment="1" applyProtection="1">
      <alignment vertical="top" wrapText="1"/>
      <protection locked="0"/>
    </xf>
    <xf numFmtId="0" fontId="31" fillId="24" borderId="10" xfId="0" applyFont="1" applyFill="1" applyBorder="1" applyAlignment="1" applyProtection="1">
      <alignment horizontal="center" vertical="center" wrapText="1"/>
      <protection locked="0"/>
    </xf>
    <xf numFmtId="0" fontId="0" fillId="24" borderId="14" xfId="0" applyFill="1" applyBorder="1" applyAlignment="1" applyProtection="1">
      <alignment horizontal="center" vertical="center"/>
      <protection locked="0"/>
    </xf>
    <xf numFmtId="0" fontId="0" fillId="24" borderId="10" xfId="0" applyFill="1" applyBorder="1" applyAlignment="1" applyProtection="1">
      <alignment horizontal="center" vertical="center" wrapText="1"/>
      <protection locked="0"/>
    </xf>
    <xf numFmtId="0" fontId="0" fillId="28" borderId="10" xfId="0" applyFill="1" applyBorder="1" applyAlignment="1" applyProtection="1">
      <alignment horizontal="center"/>
      <protection locked="0"/>
    </xf>
    <xf numFmtId="0" fontId="30" fillId="28" borderId="10" xfId="0" applyFont="1" applyFill="1" applyBorder="1" applyAlignment="1" applyProtection="1">
      <alignment horizontal="center" vertical="center" wrapText="1"/>
      <protection locked="0"/>
    </xf>
    <xf numFmtId="0" fontId="0" fillId="28" borderId="10" xfId="0" applyFill="1" applyBorder="1" applyAlignment="1" applyProtection="1">
      <alignment horizontal="center" vertical="center"/>
      <protection locked="0"/>
    </xf>
    <xf numFmtId="0" fontId="0" fillId="28" borderId="17" xfId="0" applyFill="1" applyBorder="1" applyAlignment="1" applyProtection="1">
      <alignment horizontal="center" vertical="center"/>
      <protection locked="0"/>
    </xf>
    <xf numFmtId="4" fontId="0" fillId="28" borderId="10" xfId="0" applyNumberFormat="1" applyFill="1" applyBorder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2" xfId="0" applyBorder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23" borderId="15" xfId="0" applyFont="1" applyFill="1" applyBorder="1" applyAlignment="1" applyProtection="1">
      <alignment horizontal="center"/>
      <protection locked="0"/>
    </xf>
    <xf numFmtId="0" fontId="32" fillId="24" borderId="10" xfId="0" applyFont="1" applyFill="1" applyBorder="1" applyAlignment="1" applyProtection="1">
      <alignment horizontal="left" vertical="center" wrapText="1"/>
      <protection locked="0"/>
    </xf>
    <xf numFmtId="0" fontId="0" fillId="28" borderId="10" xfId="0" applyFill="1" applyBorder="1" applyProtection="1">
      <protection locked="0"/>
    </xf>
    <xf numFmtId="0" fontId="28" fillId="0" borderId="0" xfId="0" applyFont="1" applyAlignment="1" applyProtection="1">
      <protection locked="0"/>
    </xf>
    <xf numFmtId="0" fontId="0" fillId="24" borderId="20" xfId="0" applyFont="1" applyFill="1" applyBorder="1" applyAlignment="1" applyProtection="1">
      <alignment horizontal="center"/>
      <protection locked="0"/>
    </xf>
    <xf numFmtId="0" fontId="0" fillId="24" borderId="18" xfId="0" applyFont="1" applyFill="1" applyBorder="1" applyAlignment="1" applyProtection="1">
      <alignment horizontal="center"/>
      <protection locked="0"/>
    </xf>
    <xf numFmtId="0" fontId="0" fillId="25" borderId="10" xfId="0" applyFont="1" applyFill="1" applyBorder="1" applyAlignment="1" applyProtection="1">
      <alignment horizontal="center"/>
      <protection locked="0"/>
    </xf>
    <xf numFmtId="0" fontId="0" fillId="23" borderId="10" xfId="0" applyFont="1" applyFill="1" applyBorder="1" applyAlignment="1" applyProtection="1">
      <alignment horizontal="center"/>
      <protection locked="0"/>
    </xf>
    <xf numFmtId="0" fontId="0" fillId="27" borderId="10" xfId="0" applyFont="1" applyFill="1" applyBorder="1" applyAlignment="1" applyProtection="1">
      <alignment horizontal="center"/>
      <protection locked="0"/>
    </xf>
    <xf numFmtId="0" fontId="0" fillId="29" borderId="10" xfId="0" applyFill="1" applyBorder="1" applyAlignment="1" applyProtection="1">
      <alignment horizontal="center"/>
      <protection locked="0"/>
    </xf>
    <xf numFmtId="0" fontId="0" fillId="27" borderId="18" xfId="0" applyFont="1" applyFill="1" applyBorder="1" applyAlignment="1" applyProtection="1">
      <alignment horizontal="center"/>
      <protection locked="0"/>
    </xf>
    <xf numFmtId="0" fontId="0" fillId="0" borderId="13" xfId="0" applyBorder="1" applyAlignment="1" applyProtection="1"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27" fillId="0" borderId="0" xfId="0" applyFont="1" applyAlignment="1" applyProtection="1">
      <alignment horizontal="center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29" fillId="0" borderId="0" xfId="0" applyFont="1" applyAlignment="1" applyProtection="1">
      <alignment horizontal="center"/>
      <protection locked="0"/>
    </xf>
    <xf numFmtId="0" fontId="27" fillId="0" borderId="0" xfId="0" applyFont="1" applyBorder="1" applyAlignment="1" applyProtection="1">
      <alignment horizontal="left"/>
      <protection locked="0"/>
    </xf>
    <xf numFmtId="0" fontId="0" fillId="24" borderId="10" xfId="0" applyFill="1" applyBorder="1" applyAlignment="1" applyProtection="1">
      <alignment horizontal="center"/>
      <protection locked="0"/>
    </xf>
    <xf numFmtId="0" fontId="0" fillId="24" borderId="0" xfId="0" applyFill="1" applyProtection="1">
      <protection locked="0"/>
    </xf>
    <xf numFmtId="0" fontId="0" fillId="24" borderId="0" xfId="0" applyFill="1" applyBorder="1" applyAlignment="1" applyProtection="1">
      <alignment vertical="top" wrapText="1"/>
      <protection locked="0"/>
    </xf>
    <xf numFmtId="2" fontId="0" fillId="28" borderId="14" xfId="0" applyNumberFormat="1" applyFill="1" applyBorder="1" applyAlignment="1" applyProtection="1">
      <alignment horizontal="center" vertical="center"/>
      <protection locked="0"/>
    </xf>
    <xf numFmtId="2" fontId="27" fillId="28" borderId="14" xfId="0" applyNumberFormat="1" applyFont="1" applyFill="1" applyBorder="1" applyAlignment="1" applyProtection="1">
      <alignment horizontal="center" vertical="center"/>
      <protection locked="0"/>
    </xf>
    <xf numFmtId="2" fontId="27" fillId="28" borderId="10" xfId="0" applyNumberFormat="1" applyFont="1" applyFill="1" applyBorder="1" applyAlignment="1" applyProtection="1">
      <alignment horizontal="center" vertical="center"/>
      <protection locked="0"/>
    </xf>
    <xf numFmtId="0" fontId="0" fillId="24" borderId="14" xfId="0" applyFill="1" applyBorder="1" applyAlignment="1" applyProtection="1">
      <alignment vertical="top" wrapText="1"/>
      <protection locked="0"/>
    </xf>
    <xf numFmtId="0" fontId="0" fillId="24" borderId="10" xfId="0" applyFill="1" applyBorder="1" applyAlignment="1" applyProtection="1">
      <alignment wrapText="1"/>
      <protection locked="0"/>
    </xf>
    <xf numFmtId="0" fontId="0" fillId="26" borderId="0" xfId="0" applyFill="1" applyBorder="1" applyProtection="1">
      <protection locked="0"/>
    </xf>
    <xf numFmtId="0" fontId="0" fillId="25" borderId="18" xfId="0" applyFont="1" applyFill="1" applyBorder="1" applyAlignment="1" applyProtection="1">
      <alignment horizontal="center"/>
      <protection locked="0"/>
    </xf>
    <xf numFmtId="0" fontId="0" fillId="23" borderId="18" xfId="0" applyFont="1" applyFill="1" applyBorder="1" applyAlignment="1" applyProtection="1">
      <alignment horizontal="center"/>
      <protection locked="0"/>
    </xf>
    <xf numFmtId="0" fontId="0" fillId="29" borderId="18" xfId="0" applyFill="1" applyBorder="1" applyAlignment="1" applyProtection="1">
      <alignment horizontal="center"/>
      <protection locked="0"/>
    </xf>
    <xf numFmtId="0" fontId="0" fillId="24" borderId="18" xfId="0" applyFill="1" applyBorder="1" applyAlignment="1" applyProtection="1">
      <alignment horizontal="center" vertical="center"/>
      <protection locked="0"/>
    </xf>
    <xf numFmtId="0" fontId="32" fillId="24" borderId="18" xfId="0" applyFont="1" applyFill="1" applyBorder="1" applyAlignment="1" applyProtection="1">
      <alignment horizontal="left" vertical="center" wrapText="1"/>
      <protection locked="0"/>
    </xf>
    <xf numFmtId="0" fontId="0" fillId="0" borderId="19" xfId="0" applyBorder="1" applyProtection="1">
      <protection locked="0"/>
    </xf>
    <xf numFmtId="2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2" fontId="28" fillId="0" borderId="0" xfId="0" applyNumberFormat="1" applyFont="1" applyAlignment="1" applyProtection="1">
      <protection locked="0"/>
    </xf>
    <xf numFmtId="2" fontId="0" fillId="25" borderId="18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2" fontId="0" fillId="0" borderId="10" xfId="0" applyNumberFormat="1" applyBorder="1" applyAlignment="1" applyProtection="1">
      <alignment horizontal="left"/>
      <protection locked="0"/>
    </xf>
    <xf numFmtId="2" fontId="0" fillId="0" borderId="12" xfId="0" applyNumberFormat="1" applyBorder="1" applyAlignment="1" applyProtection="1">
      <protection locked="0"/>
    </xf>
    <xf numFmtId="2" fontId="0" fillId="0" borderId="0" xfId="0" applyNumberFormat="1" applyBorder="1" applyAlignment="1" applyProtection="1">
      <alignment horizontal="left"/>
      <protection locked="0"/>
    </xf>
    <xf numFmtId="2" fontId="0" fillId="0" borderId="0" xfId="0" applyNumberFormat="1" applyBorder="1" applyAlignment="1" applyProtection="1">
      <protection locked="0"/>
    </xf>
    <xf numFmtId="2" fontId="0" fillId="0" borderId="0" xfId="0" applyNumberFormat="1" applyBorder="1" applyProtection="1">
      <protection locked="0"/>
    </xf>
    <xf numFmtId="0" fontId="0" fillId="24" borderId="20" xfId="0" applyNumberFormat="1" applyFont="1" applyFill="1" applyBorder="1" applyAlignment="1" applyProtection="1">
      <alignment horizontal="center"/>
      <protection locked="0"/>
    </xf>
    <xf numFmtId="2" fontId="0" fillId="27" borderId="18" xfId="0" applyNumberFormat="1" applyFont="1" applyFill="1" applyBorder="1" applyAlignment="1" applyProtection="1">
      <alignment horizontal="center"/>
      <protection locked="0"/>
    </xf>
    <xf numFmtId="0" fontId="0" fillId="24" borderId="10" xfId="0" applyNumberFormat="1" applyFill="1" applyBorder="1" applyAlignment="1" applyProtection="1">
      <alignment horizontal="center" vertical="center"/>
      <protection locked="0"/>
    </xf>
    <xf numFmtId="2" fontId="0" fillId="0" borderId="10" xfId="0" applyNumberFormat="1" applyBorder="1" applyProtection="1">
      <protection locked="0"/>
    </xf>
    <xf numFmtId="0" fontId="0" fillId="24" borderId="14" xfId="0" applyNumberFormat="1" applyFill="1" applyBorder="1" applyAlignment="1" applyProtection="1">
      <alignment horizontal="center" vertical="center"/>
      <protection locked="0"/>
    </xf>
    <xf numFmtId="0" fontId="32" fillId="24" borderId="14" xfId="0" applyFont="1" applyFill="1" applyBorder="1" applyAlignment="1" applyProtection="1">
      <alignment horizontal="left" vertical="center" wrapText="1"/>
      <protection locked="0"/>
    </xf>
    <xf numFmtId="2" fontId="0" fillId="28" borderId="17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 applyProtection="1">
      <alignment horizontal="left"/>
      <protection locked="0"/>
    </xf>
    <xf numFmtId="0" fontId="0" fillId="24" borderId="10" xfId="0" applyFont="1" applyFill="1" applyBorder="1" applyAlignment="1" applyProtection="1">
      <alignment horizontal="center"/>
      <protection locked="0"/>
    </xf>
    <xf numFmtId="0" fontId="24" fillId="24" borderId="10" xfId="0" applyFont="1" applyFill="1" applyBorder="1" applyAlignment="1" applyProtection="1">
      <alignment horizontal="left" vertical="center" wrapText="1"/>
      <protection locked="0"/>
    </xf>
    <xf numFmtId="0" fontId="0" fillId="30" borderId="10" xfId="0" applyFill="1" applyBorder="1" applyProtection="1">
      <protection locked="0"/>
    </xf>
    <xf numFmtId="2" fontId="0" fillId="30" borderId="10" xfId="0" applyNumberFormat="1" applyFill="1" applyBorder="1" applyAlignment="1" applyProtection="1">
      <alignment horizontal="center"/>
      <protection locked="0"/>
    </xf>
    <xf numFmtId="0" fontId="32" fillId="24" borderId="10" xfId="0" applyFont="1" applyFill="1" applyBorder="1" applyAlignment="1" applyProtection="1">
      <alignment horizontal="left" wrapText="1"/>
      <protection locked="0"/>
    </xf>
    <xf numFmtId="0" fontId="27" fillId="0" borderId="0" xfId="0" applyFont="1" applyProtection="1">
      <protection locked="0"/>
    </xf>
    <xf numFmtId="0" fontId="0" fillId="24" borderId="14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27" fillId="0" borderId="19" xfId="0" applyFont="1" applyBorder="1" applyAlignment="1" applyProtection="1">
      <alignment horizontal="left"/>
      <protection locked="0"/>
    </xf>
    <xf numFmtId="0" fontId="27" fillId="0" borderId="0" xfId="0" applyFont="1" applyBorder="1" applyAlignment="1" applyProtection="1">
      <alignment horizontal="center"/>
      <protection locked="0"/>
    </xf>
    <xf numFmtId="0" fontId="27" fillId="0" borderId="0" xfId="0" applyFont="1" applyBorder="1" applyAlignment="1" applyProtection="1">
      <alignment horizontal="left"/>
      <protection locked="0"/>
    </xf>
    <xf numFmtId="0" fontId="27" fillId="28" borderId="11" xfId="0" applyFont="1" applyFill="1" applyBorder="1" applyAlignment="1" applyProtection="1">
      <alignment horizontal="center" vertical="center"/>
      <protection locked="0"/>
    </xf>
    <xf numFmtId="0" fontId="27" fillId="28" borderId="12" xfId="0" applyFont="1" applyFill="1" applyBorder="1" applyAlignment="1" applyProtection="1">
      <alignment horizontal="center" vertical="center"/>
      <protection locked="0"/>
    </xf>
    <xf numFmtId="0" fontId="27" fillId="28" borderId="13" xfId="0" applyFont="1" applyFill="1" applyBorder="1" applyAlignment="1" applyProtection="1">
      <alignment horizontal="center" vertical="center"/>
      <protection locked="0"/>
    </xf>
    <xf numFmtId="0" fontId="0" fillId="28" borderId="12" xfId="0" applyFill="1" applyBorder="1" applyAlignment="1" applyProtection="1">
      <alignment horizontal="center" vertical="center"/>
      <protection locked="0"/>
    </xf>
    <xf numFmtId="0" fontId="0" fillId="28" borderId="13" xfId="0" applyFill="1" applyBorder="1" applyAlignment="1" applyProtection="1">
      <alignment horizontal="center" vertical="center"/>
      <protection locked="0"/>
    </xf>
    <xf numFmtId="0" fontId="27" fillId="28" borderId="11" xfId="0" applyFont="1" applyFill="1" applyBorder="1" applyAlignment="1" applyProtection="1">
      <alignment vertical="center"/>
      <protection locked="0"/>
    </xf>
    <xf numFmtId="16" fontId="27" fillId="28" borderId="11" xfId="0" applyNumberFormat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27" fillId="0" borderId="0" xfId="0" applyFont="1" applyAlignment="1" applyProtection="1">
      <alignment horizontal="center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29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 applyBorder="1" applyAlignment="1" applyProtection="1">
      <alignment horizontal="left"/>
      <protection locked="0"/>
    </xf>
    <xf numFmtId="0" fontId="27" fillId="0" borderId="0" xfId="0" applyFont="1" applyBorder="1" applyAlignment="1">
      <alignment horizontal="left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7" fillId="0" borderId="0" xfId="0" applyFont="1" applyBorder="1" applyAlignment="1">
      <alignment horizontal="left"/>
    </xf>
    <xf numFmtId="0" fontId="0" fillId="24" borderId="0" xfId="0" applyFill="1" applyBorder="1" applyAlignment="1">
      <alignment wrapText="1"/>
    </xf>
    <xf numFmtId="0" fontId="0" fillId="0" borderId="0" xfId="0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27" fillId="0" borderId="0" xfId="0" applyFont="1" applyAlignment="1" applyProtection="1">
      <alignment horizont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27" fillId="0" borderId="0" xfId="0" applyFont="1" applyBorder="1" applyAlignment="1" applyProtection="1">
      <alignment horizontal="left"/>
      <protection locked="0"/>
    </xf>
    <xf numFmtId="0" fontId="4" fillId="0" borderId="19" xfId="51" applyFont="1" applyBorder="1" applyAlignment="1" applyProtection="1">
      <alignment horizontal="left"/>
      <protection locked="0"/>
    </xf>
    <xf numFmtId="0" fontId="5" fillId="0" borderId="0" xfId="51" applyFont="1" applyAlignment="1" applyProtection="1">
      <alignment horizontal="left"/>
      <protection locked="0"/>
    </xf>
    <xf numFmtId="0" fontId="4" fillId="0" borderId="12" xfId="51" applyFont="1" applyBorder="1" applyAlignment="1" applyProtection="1">
      <alignment horizontal="left"/>
      <protection locked="0"/>
    </xf>
    <xf numFmtId="0" fontId="29" fillId="0" borderId="0" xfId="0" applyFont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/>
      <protection locked="0"/>
    </xf>
    <xf numFmtId="0" fontId="32" fillId="24" borderId="25" xfId="0" applyFont="1" applyFill="1" applyBorder="1" applyAlignment="1" applyProtection="1">
      <alignment horizontal="center" wrapText="1"/>
      <protection locked="0"/>
    </xf>
    <xf numFmtId="0" fontId="32" fillId="24" borderId="26" xfId="0" applyFont="1" applyFill="1" applyBorder="1" applyAlignment="1" applyProtection="1">
      <alignment horizontal="center" wrapText="1"/>
      <protection locked="0"/>
    </xf>
    <xf numFmtId="0" fontId="32" fillId="24" borderId="24" xfId="0" applyFont="1" applyFill="1" applyBorder="1" applyAlignment="1" applyProtection="1">
      <alignment horizontal="center" wrapText="1"/>
      <protection locked="0"/>
    </xf>
    <xf numFmtId="0" fontId="32" fillId="24" borderId="14" xfId="0" applyFont="1" applyFill="1" applyBorder="1" applyAlignment="1" applyProtection="1">
      <alignment horizontal="center" wrapText="1"/>
      <protection locked="0"/>
    </xf>
    <xf numFmtId="0" fontId="32" fillId="25" borderId="24" xfId="0" applyFont="1" applyFill="1" applyBorder="1" applyAlignment="1" applyProtection="1">
      <alignment horizontal="center" wrapText="1"/>
      <protection locked="0"/>
    </xf>
    <xf numFmtId="0" fontId="32" fillId="25" borderId="14" xfId="0" applyFont="1" applyFill="1" applyBorder="1" applyAlignment="1" applyProtection="1">
      <alignment horizontal="center" wrapText="1"/>
      <protection locked="0"/>
    </xf>
    <xf numFmtId="0" fontId="32" fillId="25" borderId="24" xfId="0" applyFont="1" applyFill="1" applyBorder="1" applyAlignment="1" applyProtection="1">
      <alignment horizontal="center" wrapText="1"/>
    </xf>
    <xf numFmtId="0" fontId="32" fillId="25" borderId="14" xfId="0" applyFont="1" applyFill="1" applyBorder="1" applyAlignment="1" applyProtection="1">
      <alignment horizontal="center" wrapText="1"/>
    </xf>
    <xf numFmtId="0" fontId="32" fillId="23" borderId="24" xfId="0" applyFont="1" applyFill="1" applyBorder="1" applyAlignment="1" applyProtection="1">
      <alignment horizontal="center" wrapText="1"/>
    </xf>
    <xf numFmtId="0" fontId="32" fillId="23" borderId="14" xfId="0" applyFont="1" applyFill="1" applyBorder="1" applyAlignment="1" applyProtection="1">
      <alignment horizontal="center" wrapText="1"/>
    </xf>
    <xf numFmtId="0" fontId="32" fillId="27" borderId="24" xfId="0" applyFont="1" applyFill="1" applyBorder="1" applyAlignment="1" applyProtection="1">
      <alignment horizontal="center" wrapText="1"/>
    </xf>
    <xf numFmtId="0" fontId="32" fillId="27" borderId="14" xfId="0" applyFont="1" applyFill="1" applyBorder="1" applyAlignment="1" applyProtection="1">
      <alignment horizontal="center" wrapText="1"/>
    </xf>
    <xf numFmtId="0" fontId="0" fillId="29" borderId="24" xfId="0" applyFill="1" applyBorder="1" applyAlignment="1" applyProtection="1">
      <alignment horizontal="center" wrapText="1"/>
      <protection locked="0"/>
    </xf>
    <xf numFmtId="0" fontId="0" fillId="29" borderId="23" xfId="0" applyFill="1" applyBorder="1" applyAlignment="1" applyProtection="1">
      <alignment horizontal="center" wrapText="1"/>
      <protection locked="0"/>
    </xf>
    <xf numFmtId="0" fontId="32" fillId="27" borderId="24" xfId="0" applyFont="1" applyFill="1" applyBorder="1" applyAlignment="1" applyProtection="1">
      <alignment horizontal="center" wrapText="1"/>
      <protection locked="0"/>
    </xf>
    <xf numFmtId="0" fontId="32" fillId="27" borderId="14" xfId="0" applyFont="1" applyFill="1" applyBorder="1" applyAlignment="1" applyProtection="1">
      <alignment horizontal="center" wrapText="1"/>
      <protection locked="0"/>
    </xf>
    <xf numFmtId="0" fontId="27" fillId="0" borderId="19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27" fillId="0" borderId="19" xfId="0" applyFont="1" applyBorder="1" applyAlignment="1" applyProtection="1">
      <alignment horizontal="left"/>
      <protection locked="0"/>
    </xf>
    <xf numFmtId="0" fontId="32" fillId="24" borderId="10" xfId="0" applyFont="1" applyFill="1" applyBorder="1" applyAlignment="1" applyProtection="1">
      <alignment horizontal="center" wrapText="1"/>
      <protection locked="0"/>
    </xf>
    <xf numFmtId="0" fontId="32" fillId="25" borderId="10" xfId="0" applyFont="1" applyFill="1" applyBorder="1" applyAlignment="1" applyProtection="1">
      <alignment horizontal="center" wrapText="1"/>
      <protection locked="0"/>
    </xf>
    <xf numFmtId="0" fontId="32" fillId="27" borderId="10" xfId="0" applyFont="1" applyFill="1" applyBorder="1" applyAlignment="1" applyProtection="1">
      <alignment horizontal="center" wrapText="1"/>
      <protection locked="0"/>
    </xf>
    <xf numFmtId="0" fontId="0" fillId="29" borderId="10" xfId="0" applyFill="1" applyBorder="1" applyAlignment="1" applyProtection="1">
      <alignment horizontal="center" wrapText="1"/>
      <protection locked="0"/>
    </xf>
    <xf numFmtId="0" fontId="32" fillId="23" borderId="10" xfId="0" applyFont="1" applyFill="1" applyBorder="1" applyAlignment="1" applyProtection="1">
      <alignment horizontal="center" wrapText="1"/>
      <protection locked="0"/>
    </xf>
    <xf numFmtId="0" fontId="27" fillId="0" borderId="0" xfId="0" applyFont="1" applyBorder="1" applyAlignment="1" applyProtection="1">
      <alignment horizontal="center"/>
      <protection locked="0"/>
    </xf>
    <xf numFmtId="0" fontId="27" fillId="0" borderId="0" xfId="0" applyFont="1" applyBorder="1" applyAlignment="1" applyProtection="1">
      <alignment horizontal="left"/>
      <protection locked="0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2" fillId="23" borderId="24" xfId="0" applyFont="1" applyFill="1" applyBorder="1" applyAlignment="1" applyProtection="1">
      <alignment horizontal="center" wrapText="1"/>
      <protection locked="0"/>
    </xf>
    <xf numFmtId="0" fontId="32" fillId="23" borderId="14" xfId="0" applyFont="1" applyFill="1" applyBorder="1" applyAlignment="1" applyProtection="1">
      <alignment horizontal="center" wrapText="1"/>
      <protection locked="0"/>
    </xf>
    <xf numFmtId="0" fontId="27" fillId="0" borderId="19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27" fillId="0" borderId="19" xfId="0" applyFont="1" applyBorder="1" applyAlignment="1">
      <alignment horizontal="left"/>
    </xf>
    <xf numFmtId="0" fontId="28" fillId="0" borderId="0" xfId="0" applyFont="1" applyAlignment="1" applyProtection="1">
      <alignment horizontal="left"/>
      <protection locked="0"/>
    </xf>
    <xf numFmtId="0" fontId="32" fillId="27" borderId="24" xfId="0" applyFont="1" applyFill="1" applyBorder="1" applyAlignment="1">
      <alignment horizontal="center" wrapText="1"/>
    </xf>
    <xf numFmtId="0" fontId="32" fillId="27" borderId="14" xfId="0" applyFont="1" applyFill="1" applyBorder="1" applyAlignment="1">
      <alignment horizontal="center" wrapText="1"/>
    </xf>
    <xf numFmtId="0" fontId="32" fillId="24" borderId="24" xfId="0" applyFont="1" applyFill="1" applyBorder="1" applyAlignment="1">
      <alignment horizontal="center" wrapText="1"/>
    </xf>
    <xf numFmtId="0" fontId="32" fillId="24" borderId="14" xfId="0" applyFont="1" applyFill="1" applyBorder="1" applyAlignment="1">
      <alignment horizontal="center" wrapText="1"/>
    </xf>
    <xf numFmtId="0" fontId="32" fillId="25" borderId="24" xfId="0" applyFont="1" applyFill="1" applyBorder="1" applyAlignment="1">
      <alignment horizontal="center" wrapText="1"/>
    </xf>
    <xf numFmtId="0" fontId="32" fillId="25" borderId="14" xfId="0" applyFont="1" applyFill="1" applyBorder="1" applyAlignment="1">
      <alignment horizontal="center" wrapText="1"/>
    </xf>
    <xf numFmtId="0" fontId="32" fillId="23" borderId="24" xfId="0" applyFont="1" applyFill="1" applyBorder="1" applyAlignment="1">
      <alignment horizontal="center" wrapText="1"/>
    </xf>
    <xf numFmtId="0" fontId="32" fillId="23" borderId="14" xfId="0" applyFont="1" applyFill="1" applyBorder="1" applyAlignment="1">
      <alignment horizontal="center" wrapText="1"/>
    </xf>
    <xf numFmtId="0" fontId="0" fillId="29" borderId="24" xfId="0" applyFill="1" applyBorder="1" applyAlignment="1">
      <alignment horizontal="center" wrapText="1"/>
    </xf>
    <xf numFmtId="0" fontId="0" fillId="29" borderId="23" xfId="0" applyFill="1" applyBorder="1" applyAlignment="1">
      <alignment horizontal="center" wrapText="1"/>
    </xf>
    <xf numFmtId="0" fontId="32" fillId="24" borderId="25" xfId="0" applyFont="1" applyFill="1" applyBorder="1" applyAlignment="1">
      <alignment horizontal="center" wrapText="1"/>
    </xf>
    <xf numFmtId="0" fontId="32" fillId="24" borderId="26" xfId="0" applyFont="1" applyFill="1" applyBorder="1" applyAlignment="1">
      <alignment horizontal="center" wrapText="1"/>
    </xf>
    <xf numFmtId="0" fontId="27" fillId="0" borderId="0" xfId="0" applyFont="1" applyBorder="1" applyAlignment="1">
      <alignment horizontal="left"/>
    </xf>
    <xf numFmtId="0" fontId="27" fillId="28" borderId="11" xfId="0" applyFont="1" applyFill="1" applyBorder="1" applyAlignment="1">
      <alignment horizontal="center"/>
    </xf>
    <xf numFmtId="0" fontId="27" fillId="28" borderId="12" xfId="0" applyFont="1" applyFill="1" applyBorder="1" applyAlignment="1">
      <alignment horizontal="center"/>
    </xf>
    <xf numFmtId="0" fontId="27" fillId="28" borderId="13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7" fillId="28" borderId="11" xfId="0" applyFont="1" applyFill="1" applyBorder="1" applyAlignment="1" applyProtection="1">
      <alignment horizontal="center" vertical="center"/>
      <protection locked="0"/>
    </xf>
    <xf numFmtId="0" fontId="27" fillId="28" borderId="12" xfId="0" applyFont="1" applyFill="1" applyBorder="1" applyAlignment="1" applyProtection="1">
      <alignment horizontal="center" vertical="center"/>
      <protection locked="0"/>
    </xf>
    <xf numFmtId="0" fontId="27" fillId="28" borderId="13" xfId="0" applyFont="1" applyFill="1" applyBorder="1" applyAlignment="1" applyProtection="1">
      <alignment horizontal="center" vertical="center"/>
      <protection locked="0"/>
    </xf>
    <xf numFmtId="16" fontId="27" fillId="28" borderId="11" xfId="0" applyNumberFormat="1" applyFont="1" applyFill="1" applyBorder="1" applyAlignment="1" applyProtection="1">
      <alignment horizontal="center" vertical="center"/>
      <protection locked="0"/>
    </xf>
    <xf numFmtId="16" fontId="27" fillId="28" borderId="12" xfId="0" applyNumberFormat="1" applyFont="1" applyFill="1" applyBorder="1" applyAlignment="1" applyProtection="1">
      <alignment horizontal="center" vertical="center"/>
      <protection locked="0"/>
    </xf>
    <xf numFmtId="16" fontId="27" fillId="28" borderId="13" xfId="0" applyNumberFormat="1" applyFont="1" applyFill="1" applyBorder="1" applyAlignment="1" applyProtection="1">
      <alignment horizontal="center" vertical="center"/>
      <protection locked="0"/>
    </xf>
    <xf numFmtId="0" fontId="27" fillId="28" borderId="11" xfId="0" applyFont="1" applyFill="1" applyBorder="1" applyAlignment="1" applyProtection="1">
      <alignment horizontal="center"/>
      <protection locked="0"/>
    </xf>
    <xf numFmtId="0" fontId="0" fillId="28" borderId="12" xfId="0" applyFont="1" applyFill="1" applyBorder="1" applyAlignment="1" applyProtection="1">
      <alignment horizontal="center"/>
      <protection locked="0"/>
    </xf>
    <xf numFmtId="0" fontId="0" fillId="28" borderId="13" xfId="0" applyFont="1" applyFill="1" applyBorder="1" applyAlignment="1" applyProtection="1">
      <alignment horizontal="center"/>
      <protection locked="0"/>
    </xf>
    <xf numFmtId="0" fontId="27" fillId="28" borderId="12" xfId="0" applyFont="1" applyFill="1" applyBorder="1" applyAlignment="1" applyProtection="1">
      <alignment horizontal="center"/>
      <protection locked="0"/>
    </xf>
    <xf numFmtId="0" fontId="27" fillId="28" borderId="13" xfId="0" applyFont="1" applyFill="1" applyBorder="1" applyAlignment="1" applyProtection="1">
      <alignment horizontal="center"/>
      <protection locked="0"/>
    </xf>
    <xf numFmtId="2" fontId="32" fillId="25" borderId="24" xfId="0" applyNumberFormat="1" applyFont="1" applyFill="1" applyBorder="1" applyAlignment="1" applyProtection="1">
      <alignment horizontal="center" wrapText="1"/>
      <protection locked="0"/>
    </xf>
    <xf numFmtId="2" fontId="32" fillId="25" borderId="14" xfId="0" applyNumberFormat="1" applyFont="1" applyFill="1" applyBorder="1" applyAlignment="1" applyProtection="1">
      <alignment horizontal="center" wrapText="1"/>
      <protection locked="0"/>
    </xf>
    <xf numFmtId="2" fontId="32" fillId="27" borderId="24" xfId="0" applyNumberFormat="1" applyFont="1" applyFill="1" applyBorder="1" applyAlignment="1" applyProtection="1">
      <alignment horizontal="center" wrapText="1"/>
      <protection locked="0"/>
    </xf>
    <xf numFmtId="2" fontId="32" fillId="27" borderId="14" xfId="0" applyNumberFormat="1" applyFont="1" applyFill="1" applyBorder="1" applyAlignment="1" applyProtection="1">
      <alignment horizontal="center" wrapText="1"/>
      <protection locked="0"/>
    </xf>
  </cellXfs>
  <cellStyles count="62">
    <cellStyle name="20% - Accent1" xfId="1" xr:uid="{00000000-0005-0000-0000-000000000000}"/>
    <cellStyle name="20% - Accent1 2" xfId="2" xr:uid="{00000000-0005-0000-0000-000001000000}"/>
    <cellStyle name="20% - Accent2" xfId="3" xr:uid="{00000000-0005-0000-0000-000002000000}"/>
    <cellStyle name="20% - Accent2 2" xfId="4" xr:uid="{00000000-0005-0000-0000-000003000000}"/>
    <cellStyle name="20% - Accent3" xfId="5" xr:uid="{00000000-0005-0000-0000-000004000000}"/>
    <cellStyle name="20% - Accent3 2" xfId="6" xr:uid="{00000000-0005-0000-0000-000005000000}"/>
    <cellStyle name="20% - Accent4" xfId="7" xr:uid="{00000000-0005-0000-0000-000006000000}"/>
    <cellStyle name="20% - Accent4 2" xfId="8" xr:uid="{00000000-0005-0000-0000-000007000000}"/>
    <cellStyle name="20% - Accent5" xfId="9" xr:uid="{00000000-0005-0000-0000-000008000000}"/>
    <cellStyle name="20% - Accent5 2" xfId="10" xr:uid="{00000000-0005-0000-0000-000009000000}"/>
    <cellStyle name="20% - Accent6" xfId="11" xr:uid="{00000000-0005-0000-0000-00000A000000}"/>
    <cellStyle name="20% - Accent6 2" xfId="12" xr:uid="{00000000-0005-0000-0000-00000B000000}"/>
    <cellStyle name="40% - Accent1" xfId="13" xr:uid="{00000000-0005-0000-0000-00000C000000}"/>
    <cellStyle name="40% - Accent1 2" xfId="14" xr:uid="{00000000-0005-0000-0000-00000D000000}"/>
    <cellStyle name="40% - Accent2" xfId="15" xr:uid="{00000000-0005-0000-0000-00000E000000}"/>
    <cellStyle name="40% - Accent2 2" xfId="16" xr:uid="{00000000-0005-0000-0000-00000F000000}"/>
    <cellStyle name="40% - Accent3" xfId="17" xr:uid="{00000000-0005-0000-0000-000010000000}"/>
    <cellStyle name="40% - Accent3 2" xfId="18" xr:uid="{00000000-0005-0000-0000-000011000000}"/>
    <cellStyle name="40% - Accent4" xfId="19" xr:uid="{00000000-0005-0000-0000-000012000000}"/>
    <cellStyle name="40% - Accent4 2" xfId="20" xr:uid="{00000000-0005-0000-0000-000013000000}"/>
    <cellStyle name="40% - Accent5" xfId="21" xr:uid="{00000000-0005-0000-0000-000014000000}"/>
    <cellStyle name="40% - Accent5 2" xfId="22" xr:uid="{00000000-0005-0000-0000-000015000000}"/>
    <cellStyle name="40% - Accent6" xfId="23" xr:uid="{00000000-0005-0000-0000-000016000000}"/>
    <cellStyle name="40% - Accent6 2" xfId="24" xr:uid="{00000000-0005-0000-0000-000017000000}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Accent1" xfId="31" xr:uid="{00000000-0005-0000-0000-00001E000000}"/>
    <cellStyle name="Accent2" xfId="32" xr:uid="{00000000-0005-0000-0000-00001F000000}"/>
    <cellStyle name="Accent3" xfId="33" xr:uid="{00000000-0005-0000-0000-000020000000}"/>
    <cellStyle name="Accent4" xfId="34" xr:uid="{00000000-0005-0000-0000-000021000000}"/>
    <cellStyle name="Accent5" xfId="35" xr:uid="{00000000-0005-0000-0000-000022000000}"/>
    <cellStyle name="Accent6" xfId="36" xr:uid="{00000000-0005-0000-0000-000023000000}"/>
    <cellStyle name="Bad" xfId="37" xr:uid="{00000000-0005-0000-0000-000024000000}"/>
    <cellStyle name="Calculation" xfId="38" xr:uid="{00000000-0005-0000-0000-000025000000}"/>
    <cellStyle name="Check Cell" xfId="39" xr:uid="{00000000-0005-0000-0000-000026000000}"/>
    <cellStyle name="Explanatory Text" xfId="40" xr:uid="{00000000-0005-0000-0000-000027000000}"/>
    <cellStyle name="Good" xfId="41" xr:uid="{00000000-0005-0000-0000-000028000000}"/>
    <cellStyle name="Heading 1" xfId="42" xr:uid="{00000000-0005-0000-0000-000029000000}"/>
    <cellStyle name="Heading 2" xfId="43" xr:uid="{00000000-0005-0000-0000-00002A000000}"/>
    <cellStyle name="Heading 3" xfId="44" xr:uid="{00000000-0005-0000-0000-00002B000000}"/>
    <cellStyle name="Heading 4" xfId="45" xr:uid="{00000000-0005-0000-0000-00002C000000}"/>
    <cellStyle name="Input" xfId="46" xr:uid="{00000000-0005-0000-0000-00002D000000}"/>
    <cellStyle name="Linked Cell" xfId="47" xr:uid="{00000000-0005-0000-0000-00002E000000}"/>
    <cellStyle name="Navadno" xfId="0" builtinId="0"/>
    <cellStyle name="Navadno 2" xfId="48" xr:uid="{00000000-0005-0000-0000-000030000000}"/>
    <cellStyle name="Navadno 3" xfId="49" xr:uid="{00000000-0005-0000-0000-000031000000}"/>
    <cellStyle name="Navadno 3 2" xfId="50" xr:uid="{00000000-0005-0000-0000-000032000000}"/>
    <cellStyle name="Navadno 4" xfId="51" xr:uid="{00000000-0005-0000-0000-000033000000}"/>
    <cellStyle name="Navadno 5" xfId="52" xr:uid="{00000000-0005-0000-0000-000034000000}"/>
    <cellStyle name="Navadno 6" xfId="53" xr:uid="{00000000-0005-0000-0000-000035000000}"/>
    <cellStyle name="Neutral" xfId="54" xr:uid="{00000000-0005-0000-0000-000036000000}"/>
    <cellStyle name="Note" xfId="55" xr:uid="{00000000-0005-0000-0000-000037000000}"/>
    <cellStyle name="Note 2" xfId="56" xr:uid="{00000000-0005-0000-0000-000038000000}"/>
    <cellStyle name="Output" xfId="57" xr:uid="{00000000-0005-0000-0000-000039000000}"/>
    <cellStyle name="Title" xfId="58" xr:uid="{00000000-0005-0000-0000-00003A000000}"/>
    <cellStyle name="Total" xfId="59" xr:uid="{00000000-0005-0000-0000-00003B000000}"/>
    <cellStyle name="Vejica" xfId="61" builtinId="3"/>
    <cellStyle name="Warning Text" xfId="60" xr:uid="{00000000-0005-0000-0000-00003D000000}"/>
  </cellStyles>
  <dxfs count="0"/>
  <tableStyles count="0" defaultTableStyle="TableStyleMedium2" defaultPivotStyle="PivotStyleLight16"/>
  <colors>
    <mruColors>
      <color rgb="FFFFFF99"/>
      <color rgb="FF66FF66"/>
      <color rgb="FFCCFF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L87"/>
  <sheetViews>
    <sheetView zoomScaleNormal="100" workbookViewId="0">
      <selection activeCell="B50" sqref="B50"/>
    </sheetView>
  </sheetViews>
  <sheetFormatPr defaultRowHeight="15" x14ac:dyDescent="0.25"/>
  <cols>
    <col min="1" max="1" width="7.140625" style="98" customWidth="1"/>
    <col min="2" max="2" width="57.42578125" style="98" customWidth="1"/>
    <col min="3" max="3" width="10.28515625" style="98" customWidth="1"/>
    <col min="4" max="4" width="9.140625" style="98"/>
    <col min="5" max="6" width="10.28515625" style="98" customWidth="1"/>
    <col min="7" max="8" width="13.7109375" style="98" customWidth="1"/>
    <col min="9" max="9" width="14.28515625" style="98" customWidth="1"/>
    <col min="10" max="10" width="16.85546875" style="98" customWidth="1"/>
    <col min="11" max="11" width="24.85546875" style="98" customWidth="1"/>
    <col min="12" max="16384" width="9.140625" style="98"/>
  </cols>
  <sheetData>
    <row r="1" spans="1:12" x14ac:dyDescent="0.25">
      <c r="A1" s="3" t="s">
        <v>0</v>
      </c>
      <c r="B1" s="4"/>
      <c r="C1" s="5"/>
      <c r="D1" s="3"/>
      <c r="H1" s="223" t="s">
        <v>6</v>
      </c>
      <c r="I1" s="223"/>
      <c r="J1" s="198"/>
      <c r="K1" s="198"/>
    </row>
    <row r="2" spans="1:12" x14ac:dyDescent="0.25">
      <c r="A2" s="38" t="s">
        <v>1</v>
      </c>
      <c r="B2" s="38"/>
      <c r="C2" s="40"/>
      <c r="D2" s="40"/>
      <c r="H2" s="222" t="s">
        <v>852</v>
      </c>
      <c r="I2" s="222"/>
      <c r="J2" s="222"/>
      <c r="K2" s="222"/>
      <c r="L2" s="99"/>
    </row>
    <row r="3" spans="1:12" x14ac:dyDescent="0.25">
      <c r="A3" s="39" t="s">
        <v>2</v>
      </c>
      <c r="B3" s="39"/>
      <c r="C3" s="40"/>
      <c r="D3" s="40"/>
      <c r="H3" s="224" t="s">
        <v>853</v>
      </c>
      <c r="I3" s="224"/>
      <c r="J3" s="224"/>
      <c r="K3" s="224"/>
      <c r="L3" s="99"/>
    </row>
    <row r="4" spans="1:12" x14ac:dyDescent="0.25">
      <c r="A4" s="39" t="s">
        <v>3</v>
      </c>
      <c r="B4" s="39"/>
      <c r="C4" s="40"/>
      <c r="D4" s="40"/>
      <c r="H4" s="222" t="s">
        <v>854</v>
      </c>
      <c r="I4" s="222"/>
      <c r="J4" s="222"/>
      <c r="K4" s="222"/>
      <c r="L4" s="99"/>
    </row>
    <row r="5" spans="1:12" x14ac:dyDescent="0.25">
      <c r="A5" s="39" t="s">
        <v>4</v>
      </c>
      <c r="B5" s="39"/>
      <c r="C5" s="40"/>
      <c r="D5" s="40"/>
      <c r="H5" s="222"/>
      <c r="I5" s="222"/>
      <c r="J5" s="222"/>
      <c r="K5" s="222"/>
      <c r="L5" s="99"/>
    </row>
    <row r="6" spans="1:12" x14ac:dyDescent="0.25">
      <c r="A6" s="39" t="s">
        <v>5</v>
      </c>
      <c r="B6" s="39"/>
      <c r="C6" s="40"/>
      <c r="D6" s="40"/>
      <c r="H6" s="222"/>
      <c r="I6" s="222"/>
      <c r="J6" s="222"/>
      <c r="K6" s="222"/>
      <c r="L6" s="99"/>
    </row>
    <row r="8" spans="1:12" ht="18.75" x14ac:dyDescent="0.3">
      <c r="C8" s="225" t="s">
        <v>7</v>
      </c>
      <c r="D8" s="225"/>
      <c r="E8" s="225"/>
      <c r="F8" s="225"/>
      <c r="G8" s="225"/>
      <c r="H8" s="202"/>
    </row>
    <row r="9" spans="1:12" ht="18.75" customHeight="1" x14ac:dyDescent="0.3">
      <c r="C9" s="100" t="s">
        <v>43</v>
      </c>
      <c r="D9" s="202">
        <v>1</v>
      </c>
      <c r="E9" s="226" t="s">
        <v>27</v>
      </c>
      <c r="F9" s="226"/>
      <c r="G9" s="226"/>
      <c r="H9" s="101"/>
    </row>
    <row r="10" spans="1:12" ht="15.75" thickBot="1" x14ac:dyDescent="0.3"/>
    <row r="11" spans="1:12" ht="26.25" customHeight="1" x14ac:dyDescent="0.25">
      <c r="A11" s="227" t="s">
        <v>8</v>
      </c>
      <c r="B11" s="229" t="s">
        <v>42</v>
      </c>
      <c r="C11" s="229" t="s">
        <v>9</v>
      </c>
      <c r="D11" s="229" t="s">
        <v>10</v>
      </c>
      <c r="E11" s="231" t="s">
        <v>11</v>
      </c>
      <c r="F11" s="233" t="s">
        <v>12</v>
      </c>
      <c r="G11" s="235" t="s">
        <v>140</v>
      </c>
      <c r="H11" s="237" t="s">
        <v>139</v>
      </c>
      <c r="I11" s="237" t="s">
        <v>141</v>
      </c>
      <c r="J11" s="239" t="s">
        <v>13</v>
      </c>
      <c r="K11" s="241" t="s">
        <v>701</v>
      </c>
    </row>
    <row r="12" spans="1:12" ht="17.25" customHeight="1" x14ac:dyDescent="0.25">
      <c r="A12" s="228"/>
      <c r="B12" s="230"/>
      <c r="C12" s="230"/>
      <c r="D12" s="230"/>
      <c r="E12" s="232"/>
      <c r="F12" s="234"/>
      <c r="G12" s="236"/>
      <c r="H12" s="238"/>
      <c r="I12" s="238"/>
      <c r="J12" s="240"/>
      <c r="K12" s="242"/>
    </row>
    <row r="13" spans="1:12" ht="15.75" thickBot="1" x14ac:dyDescent="0.3">
      <c r="A13" s="102">
        <v>0</v>
      </c>
      <c r="B13" s="103">
        <v>1</v>
      </c>
      <c r="C13" s="103">
        <v>2</v>
      </c>
      <c r="D13" s="103">
        <v>3</v>
      </c>
      <c r="E13" s="104">
        <v>4</v>
      </c>
      <c r="F13" s="95">
        <v>5</v>
      </c>
      <c r="G13" s="96" t="s">
        <v>14</v>
      </c>
      <c r="H13" s="97" t="s">
        <v>142</v>
      </c>
      <c r="I13" s="97" t="s">
        <v>143</v>
      </c>
      <c r="J13" s="106">
        <v>9</v>
      </c>
      <c r="K13" s="105"/>
      <c r="L13" s="99"/>
    </row>
    <row r="14" spans="1:12" ht="15.75" thickBot="1" x14ac:dyDescent="0.3">
      <c r="A14" s="107">
        <v>1</v>
      </c>
      <c r="B14" s="108" t="s">
        <v>645</v>
      </c>
      <c r="C14" s="107">
        <v>250</v>
      </c>
      <c r="D14" s="109" t="s">
        <v>29</v>
      </c>
      <c r="E14" s="71"/>
      <c r="F14" s="72">
        <f>E14*0.095</f>
        <v>0</v>
      </c>
      <c r="G14" s="73">
        <f t="shared" ref="G14:G56" si="0">SUM(E14:F14)</f>
        <v>0</v>
      </c>
      <c r="H14" s="74">
        <f t="shared" ref="H14:H56" si="1">(E14*C14)</f>
        <v>0</v>
      </c>
      <c r="I14" s="75">
        <f>+G14*C14</f>
        <v>0</v>
      </c>
      <c r="J14" s="90"/>
      <c r="K14" s="105" t="s">
        <v>702</v>
      </c>
    </row>
    <row r="15" spans="1:12" ht="15.75" thickBot="1" x14ac:dyDescent="0.3">
      <c r="A15" s="110">
        <v>2</v>
      </c>
      <c r="B15" s="108" t="s">
        <v>662</v>
      </c>
      <c r="C15" s="107">
        <v>500</v>
      </c>
      <c r="D15" s="109" t="s">
        <v>29</v>
      </c>
      <c r="E15" s="71"/>
      <c r="F15" s="72">
        <f>E15*0.095</f>
        <v>0</v>
      </c>
      <c r="G15" s="73">
        <f t="shared" si="0"/>
        <v>0</v>
      </c>
      <c r="H15" s="74">
        <f t="shared" si="1"/>
        <v>0</v>
      </c>
      <c r="I15" s="75">
        <f t="shared" ref="I15:I56" si="2">+G15*C15</f>
        <v>0</v>
      </c>
      <c r="J15" s="90"/>
      <c r="K15" s="105" t="s">
        <v>702</v>
      </c>
    </row>
    <row r="16" spans="1:12" ht="15.75" thickBot="1" x14ac:dyDescent="0.3">
      <c r="A16" s="110">
        <v>3</v>
      </c>
      <c r="B16" s="108" t="s">
        <v>660</v>
      </c>
      <c r="C16" s="107">
        <v>1000</v>
      </c>
      <c r="D16" s="109" t="s">
        <v>29</v>
      </c>
      <c r="E16" s="71"/>
      <c r="F16" s="72">
        <f t="shared" ref="F16:F56" si="3">E16*0.095</f>
        <v>0</v>
      </c>
      <c r="G16" s="73">
        <f t="shared" si="0"/>
        <v>0</v>
      </c>
      <c r="H16" s="74">
        <f t="shared" si="1"/>
        <v>0</v>
      </c>
      <c r="I16" s="75">
        <f t="shared" si="2"/>
        <v>0</v>
      </c>
      <c r="J16" s="90"/>
      <c r="K16" s="105" t="s">
        <v>702</v>
      </c>
    </row>
    <row r="17" spans="1:11" ht="15.75" thickBot="1" x14ac:dyDescent="0.3">
      <c r="A17" s="110">
        <v>4</v>
      </c>
      <c r="B17" s="108" t="s">
        <v>661</v>
      </c>
      <c r="C17" s="107">
        <v>300</v>
      </c>
      <c r="D17" s="109" t="s">
        <v>29</v>
      </c>
      <c r="E17" s="71"/>
      <c r="F17" s="72">
        <f t="shared" si="3"/>
        <v>0</v>
      </c>
      <c r="G17" s="73">
        <f t="shared" si="0"/>
        <v>0</v>
      </c>
      <c r="H17" s="74">
        <f t="shared" si="1"/>
        <v>0</v>
      </c>
      <c r="I17" s="75">
        <f t="shared" si="2"/>
        <v>0</v>
      </c>
      <c r="J17" s="90"/>
      <c r="K17" s="105" t="s">
        <v>702</v>
      </c>
    </row>
    <row r="18" spans="1:11" ht="15.75" thickBot="1" x14ac:dyDescent="0.3">
      <c r="A18" s="110">
        <v>5</v>
      </c>
      <c r="B18" s="108" t="s">
        <v>663</v>
      </c>
      <c r="C18" s="107">
        <v>600</v>
      </c>
      <c r="D18" s="109" t="s">
        <v>29</v>
      </c>
      <c r="E18" s="71"/>
      <c r="F18" s="72">
        <f t="shared" si="3"/>
        <v>0</v>
      </c>
      <c r="G18" s="73">
        <f t="shared" si="0"/>
        <v>0</v>
      </c>
      <c r="H18" s="74">
        <f t="shared" si="1"/>
        <v>0</v>
      </c>
      <c r="I18" s="75">
        <f t="shared" si="2"/>
        <v>0</v>
      </c>
      <c r="J18" s="90"/>
      <c r="K18" s="105" t="s">
        <v>702</v>
      </c>
    </row>
    <row r="19" spans="1:11" ht="15.75" thickBot="1" x14ac:dyDescent="0.3">
      <c r="A19" s="110">
        <v>6</v>
      </c>
      <c r="B19" s="108" t="s">
        <v>664</v>
      </c>
      <c r="C19" s="107">
        <v>250</v>
      </c>
      <c r="D19" s="109" t="s">
        <v>29</v>
      </c>
      <c r="E19" s="71"/>
      <c r="F19" s="72">
        <f t="shared" si="3"/>
        <v>0</v>
      </c>
      <c r="G19" s="73">
        <f t="shared" si="0"/>
        <v>0</v>
      </c>
      <c r="H19" s="74">
        <f t="shared" si="1"/>
        <v>0</v>
      </c>
      <c r="I19" s="75">
        <f t="shared" si="2"/>
        <v>0</v>
      </c>
      <c r="J19" s="90"/>
      <c r="K19" s="105" t="s">
        <v>702</v>
      </c>
    </row>
    <row r="20" spans="1:11" ht="15.75" thickBot="1" x14ac:dyDescent="0.3">
      <c r="A20" s="110">
        <v>7</v>
      </c>
      <c r="B20" s="108" t="s">
        <v>665</v>
      </c>
      <c r="C20" s="107">
        <v>400</v>
      </c>
      <c r="D20" s="109" t="s">
        <v>29</v>
      </c>
      <c r="E20" s="71"/>
      <c r="F20" s="72">
        <f t="shared" si="3"/>
        <v>0</v>
      </c>
      <c r="G20" s="73">
        <f t="shared" si="0"/>
        <v>0</v>
      </c>
      <c r="H20" s="74">
        <f t="shared" si="1"/>
        <v>0</v>
      </c>
      <c r="I20" s="75">
        <f t="shared" si="2"/>
        <v>0</v>
      </c>
      <c r="J20" s="90"/>
      <c r="K20" s="105" t="s">
        <v>702</v>
      </c>
    </row>
    <row r="21" spans="1:11" ht="15.75" thickBot="1" x14ac:dyDescent="0.3">
      <c r="A21" s="110">
        <v>8</v>
      </c>
      <c r="B21" s="108" t="s">
        <v>800</v>
      </c>
      <c r="C21" s="107">
        <v>300</v>
      </c>
      <c r="D21" s="109" t="s">
        <v>29</v>
      </c>
      <c r="E21" s="71"/>
      <c r="F21" s="72">
        <f t="shared" si="3"/>
        <v>0</v>
      </c>
      <c r="G21" s="73">
        <f t="shared" si="0"/>
        <v>0</v>
      </c>
      <c r="H21" s="74">
        <f t="shared" si="1"/>
        <v>0</v>
      </c>
      <c r="I21" s="75">
        <f t="shared" si="2"/>
        <v>0</v>
      </c>
      <c r="J21" s="90"/>
      <c r="K21" s="105" t="s">
        <v>702</v>
      </c>
    </row>
    <row r="22" spans="1:11" ht="15.75" thickBot="1" x14ac:dyDescent="0.3">
      <c r="A22" s="110">
        <v>9</v>
      </c>
      <c r="B22" s="108" t="s">
        <v>191</v>
      </c>
      <c r="C22" s="107">
        <v>400</v>
      </c>
      <c r="D22" s="109" t="s">
        <v>29</v>
      </c>
      <c r="E22" s="71"/>
      <c r="F22" s="72">
        <f t="shared" si="3"/>
        <v>0</v>
      </c>
      <c r="G22" s="73">
        <f t="shared" si="0"/>
        <v>0</v>
      </c>
      <c r="H22" s="74">
        <f t="shared" si="1"/>
        <v>0</v>
      </c>
      <c r="I22" s="75">
        <f t="shared" si="2"/>
        <v>0</v>
      </c>
      <c r="J22" s="90"/>
      <c r="K22" s="105" t="s">
        <v>702</v>
      </c>
    </row>
    <row r="23" spans="1:11" ht="15.75" thickBot="1" x14ac:dyDescent="0.3">
      <c r="A23" s="110">
        <v>10</v>
      </c>
      <c r="B23" s="108" t="s">
        <v>192</v>
      </c>
      <c r="C23" s="107">
        <v>10</v>
      </c>
      <c r="D23" s="109" t="s">
        <v>29</v>
      </c>
      <c r="E23" s="71"/>
      <c r="F23" s="72">
        <f t="shared" si="3"/>
        <v>0</v>
      </c>
      <c r="G23" s="73">
        <f t="shared" si="0"/>
        <v>0</v>
      </c>
      <c r="H23" s="74">
        <f t="shared" si="1"/>
        <v>0</v>
      </c>
      <c r="I23" s="75">
        <f t="shared" si="2"/>
        <v>0</v>
      </c>
      <c r="J23" s="90"/>
      <c r="K23" s="105" t="s">
        <v>702</v>
      </c>
    </row>
    <row r="24" spans="1:11" ht="15" customHeight="1" thickBot="1" x14ac:dyDescent="0.3">
      <c r="A24" s="110">
        <v>11</v>
      </c>
      <c r="B24" s="108" t="s">
        <v>199</v>
      </c>
      <c r="C24" s="107">
        <v>300</v>
      </c>
      <c r="D24" s="109" t="s">
        <v>29</v>
      </c>
      <c r="E24" s="71"/>
      <c r="F24" s="72">
        <f t="shared" si="3"/>
        <v>0</v>
      </c>
      <c r="G24" s="73">
        <f t="shared" si="0"/>
        <v>0</v>
      </c>
      <c r="H24" s="74">
        <f t="shared" si="1"/>
        <v>0</v>
      </c>
      <c r="I24" s="75">
        <f t="shared" si="2"/>
        <v>0</v>
      </c>
      <c r="J24" s="90"/>
      <c r="K24" s="105" t="s">
        <v>702</v>
      </c>
    </row>
    <row r="25" spans="1:11" ht="15.6" customHeight="1" thickBot="1" x14ac:dyDescent="0.3">
      <c r="A25" s="110">
        <v>12</v>
      </c>
      <c r="B25" s="108" t="s">
        <v>165</v>
      </c>
      <c r="C25" s="107">
        <v>500</v>
      </c>
      <c r="D25" s="109" t="s">
        <v>29</v>
      </c>
      <c r="E25" s="71"/>
      <c r="F25" s="72">
        <f t="shared" si="3"/>
        <v>0</v>
      </c>
      <c r="G25" s="73">
        <f t="shared" si="0"/>
        <v>0</v>
      </c>
      <c r="H25" s="74">
        <f t="shared" si="1"/>
        <v>0</v>
      </c>
      <c r="I25" s="75">
        <f t="shared" si="2"/>
        <v>0</v>
      </c>
      <c r="J25" s="90"/>
      <c r="K25" s="105" t="s">
        <v>702</v>
      </c>
    </row>
    <row r="26" spans="1:11" ht="16.899999999999999" customHeight="1" thickBot="1" x14ac:dyDescent="0.3">
      <c r="A26" s="110">
        <v>13</v>
      </c>
      <c r="B26" s="108" t="s">
        <v>162</v>
      </c>
      <c r="C26" s="107">
        <v>300</v>
      </c>
      <c r="D26" s="109" t="s">
        <v>29</v>
      </c>
      <c r="E26" s="71"/>
      <c r="F26" s="72">
        <f t="shared" si="3"/>
        <v>0</v>
      </c>
      <c r="G26" s="73">
        <f t="shared" si="0"/>
        <v>0</v>
      </c>
      <c r="H26" s="74">
        <f t="shared" si="1"/>
        <v>0</v>
      </c>
      <c r="I26" s="75">
        <f t="shared" si="2"/>
        <v>0</v>
      </c>
      <c r="J26" s="90"/>
      <c r="K26" s="105"/>
    </row>
    <row r="27" spans="1:11" ht="16.899999999999999" customHeight="1" thickBot="1" x14ac:dyDescent="0.3">
      <c r="A27" s="110">
        <v>14</v>
      </c>
      <c r="B27" s="108" t="s">
        <v>666</v>
      </c>
      <c r="C27" s="107">
        <v>300</v>
      </c>
      <c r="D27" s="109" t="s">
        <v>29</v>
      </c>
      <c r="E27" s="71"/>
      <c r="F27" s="72">
        <f t="shared" si="3"/>
        <v>0</v>
      </c>
      <c r="G27" s="73">
        <f t="shared" si="0"/>
        <v>0</v>
      </c>
      <c r="H27" s="74">
        <f t="shared" si="1"/>
        <v>0</v>
      </c>
      <c r="I27" s="75">
        <f t="shared" si="2"/>
        <v>0</v>
      </c>
      <c r="J27" s="90"/>
      <c r="K27" s="105"/>
    </row>
    <row r="28" spans="1:11" ht="16.899999999999999" customHeight="1" thickBot="1" x14ac:dyDescent="0.3">
      <c r="A28" s="110">
        <v>15</v>
      </c>
      <c r="B28" s="108" t="s">
        <v>667</v>
      </c>
      <c r="C28" s="107">
        <v>600</v>
      </c>
      <c r="D28" s="109" t="s">
        <v>29</v>
      </c>
      <c r="E28" s="71"/>
      <c r="F28" s="72">
        <f t="shared" si="3"/>
        <v>0</v>
      </c>
      <c r="G28" s="73">
        <f t="shared" si="0"/>
        <v>0</v>
      </c>
      <c r="H28" s="74">
        <f t="shared" si="1"/>
        <v>0</v>
      </c>
      <c r="I28" s="75">
        <f t="shared" si="2"/>
        <v>0</v>
      </c>
      <c r="J28" s="90"/>
      <c r="K28" s="105"/>
    </row>
    <row r="29" spans="1:11" ht="16.899999999999999" customHeight="1" thickBot="1" x14ac:dyDescent="0.3">
      <c r="A29" s="110">
        <v>16</v>
      </c>
      <c r="B29" s="108" t="s">
        <v>668</v>
      </c>
      <c r="C29" s="107">
        <v>300</v>
      </c>
      <c r="D29" s="109" t="s">
        <v>29</v>
      </c>
      <c r="E29" s="71"/>
      <c r="F29" s="72">
        <f t="shared" si="3"/>
        <v>0</v>
      </c>
      <c r="G29" s="73">
        <f t="shared" si="0"/>
        <v>0</v>
      </c>
      <c r="H29" s="74">
        <f t="shared" si="1"/>
        <v>0</v>
      </c>
      <c r="I29" s="75">
        <f t="shared" si="2"/>
        <v>0</v>
      </c>
      <c r="J29" s="90"/>
      <c r="K29" s="105"/>
    </row>
    <row r="30" spans="1:11" ht="18.600000000000001" customHeight="1" thickBot="1" x14ac:dyDescent="0.3">
      <c r="A30" s="110">
        <v>17</v>
      </c>
      <c r="B30" s="108" t="s">
        <v>669</v>
      </c>
      <c r="C30" s="107">
        <v>600</v>
      </c>
      <c r="D30" s="109" t="s">
        <v>29</v>
      </c>
      <c r="E30" s="71"/>
      <c r="F30" s="72">
        <f t="shared" si="3"/>
        <v>0</v>
      </c>
      <c r="G30" s="73">
        <f t="shared" si="0"/>
        <v>0</v>
      </c>
      <c r="H30" s="74">
        <f t="shared" si="1"/>
        <v>0</v>
      </c>
      <c r="I30" s="75">
        <f t="shared" si="2"/>
        <v>0</v>
      </c>
      <c r="J30" s="90"/>
      <c r="K30" s="105"/>
    </row>
    <row r="31" spans="1:11" ht="19.149999999999999" customHeight="1" thickBot="1" x14ac:dyDescent="0.3">
      <c r="A31" s="110">
        <v>18</v>
      </c>
      <c r="B31" s="108" t="s">
        <v>164</v>
      </c>
      <c r="C31" s="107">
        <v>200</v>
      </c>
      <c r="D31" s="111" t="s">
        <v>239</v>
      </c>
      <c r="E31" s="71"/>
      <c r="F31" s="72">
        <f t="shared" si="3"/>
        <v>0</v>
      </c>
      <c r="G31" s="73">
        <f t="shared" si="0"/>
        <v>0</v>
      </c>
      <c r="H31" s="74">
        <f t="shared" si="1"/>
        <v>0</v>
      </c>
      <c r="I31" s="75">
        <f t="shared" si="2"/>
        <v>0</v>
      </c>
      <c r="J31" s="90"/>
      <c r="K31" s="105" t="s">
        <v>702</v>
      </c>
    </row>
    <row r="32" spans="1:11" ht="16.899999999999999" customHeight="1" thickBot="1" x14ac:dyDescent="0.3">
      <c r="A32" s="110">
        <v>19</v>
      </c>
      <c r="B32" s="108" t="s">
        <v>163</v>
      </c>
      <c r="C32" s="107">
        <v>3000</v>
      </c>
      <c r="D32" s="111" t="s">
        <v>239</v>
      </c>
      <c r="E32" s="71"/>
      <c r="F32" s="72">
        <f t="shared" si="3"/>
        <v>0</v>
      </c>
      <c r="G32" s="73">
        <f t="shared" si="0"/>
        <v>0</v>
      </c>
      <c r="H32" s="74">
        <f t="shared" si="1"/>
        <v>0</v>
      </c>
      <c r="I32" s="75">
        <f t="shared" si="2"/>
        <v>0</v>
      </c>
      <c r="J32" s="90"/>
      <c r="K32" s="105" t="s">
        <v>702</v>
      </c>
    </row>
    <row r="33" spans="1:11" ht="18" customHeight="1" thickBot="1" x14ac:dyDescent="0.3">
      <c r="A33" s="110">
        <v>20</v>
      </c>
      <c r="B33" s="108" t="s">
        <v>680</v>
      </c>
      <c r="C33" s="107">
        <v>600</v>
      </c>
      <c r="D33" s="111" t="s">
        <v>29</v>
      </c>
      <c r="E33" s="71"/>
      <c r="F33" s="72">
        <f t="shared" si="3"/>
        <v>0</v>
      </c>
      <c r="G33" s="73">
        <f t="shared" si="0"/>
        <v>0</v>
      </c>
      <c r="H33" s="74">
        <f t="shared" si="1"/>
        <v>0</v>
      </c>
      <c r="I33" s="75">
        <f t="shared" si="2"/>
        <v>0</v>
      </c>
      <c r="J33" s="90"/>
      <c r="K33" s="105" t="s">
        <v>702</v>
      </c>
    </row>
    <row r="34" spans="1:11" ht="15.75" thickBot="1" x14ac:dyDescent="0.3">
      <c r="A34" s="110">
        <v>21</v>
      </c>
      <c r="B34" s="108" t="s">
        <v>190</v>
      </c>
      <c r="C34" s="107">
        <v>500</v>
      </c>
      <c r="D34" s="111" t="s">
        <v>29</v>
      </c>
      <c r="E34" s="71"/>
      <c r="F34" s="72">
        <f t="shared" si="3"/>
        <v>0</v>
      </c>
      <c r="G34" s="73">
        <f t="shared" si="0"/>
        <v>0</v>
      </c>
      <c r="H34" s="74">
        <f t="shared" si="1"/>
        <v>0</v>
      </c>
      <c r="I34" s="75">
        <f t="shared" si="2"/>
        <v>0</v>
      </c>
      <c r="J34" s="90"/>
      <c r="K34" s="105" t="s">
        <v>702</v>
      </c>
    </row>
    <row r="35" spans="1:11" ht="15.75" thickBot="1" x14ac:dyDescent="0.3">
      <c r="A35" s="110">
        <v>22</v>
      </c>
      <c r="B35" s="108" t="s">
        <v>670</v>
      </c>
      <c r="C35" s="107">
        <v>200</v>
      </c>
      <c r="D35" s="111" t="s">
        <v>29</v>
      </c>
      <c r="E35" s="71"/>
      <c r="F35" s="72">
        <f t="shared" si="3"/>
        <v>0</v>
      </c>
      <c r="G35" s="73">
        <f t="shared" si="0"/>
        <v>0</v>
      </c>
      <c r="H35" s="74">
        <f t="shared" si="1"/>
        <v>0</v>
      </c>
      <c r="I35" s="75">
        <f t="shared" si="2"/>
        <v>0</v>
      </c>
      <c r="J35" s="90"/>
      <c r="K35" s="105" t="s">
        <v>702</v>
      </c>
    </row>
    <row r="36" spans="1:11" ht="15.75" thickBot="1" x14ac:dyDescent="0.3">
      <c r="A36" s="110">
        <v>23</v>
      </c>
      <c r="B36" s="108" t="s">
        <v>671</v>
      </c>
      <c r="C36" s="107">
        <v>15</v>
      </c>
      <c r="D36" s="111" t="s">
        <v>29</v>
      </c>
      <c r="E36" s="71"/>
      <c r="F36" s="72">
        <f t="shared" si="3"/>
        <v>0</v>
      </c>
      <c r="G36" s="73">
        <f t="shared" si="0"/>
        <v>0</v>
      </c>
      <c r="H36" s="74">
        <f t="shared" si="1"/>
        <v>0</v>
      </c>
      <c r="I36" s="75">
        <f t="shared" si="2"/>
        <v>0</v>
      </c>
      <c r="J36" s="90"/>
      <c r="K36" s="105"/>
    </row>
    <row r="37" spans="1:11" ht="15.75" thickBot="1" x14ac:dyDescent="0.3">
      <c r="A37" s="110">
        <v>24</v>
      </c>
      <c r="B37" s="108" t="s">
        <v>672</v>
      </c>
      <c r="C37" s="107">
        <v>15</v>
      </c>
      <c r="D37" s="111" t="s">
        <v>29</v>
      </c>
      <c r="E37" s="71"/>
      <c r="F37" s="72">
        <f t="shared" si="3"/>
        <v>0</v>
      </c>
      <c r="G37" s="73">
        <f t="shared" si="0"/>
        <v>0</v>
      </c>
      <c r="H37" s="74">
        <f t="shared" si="1"/>
        <v>0</v>
      </c>
      <c r="I37" s="75">
        <f t="shared" si="2"/>
        <v>0</v>
      </c>
      <c r="J37" s="90"/>
      <c r="K37" s="105"/>
    </row>
    <row r="38" spans="1:11" ht="15.75" thickBot="1" x14ac:dyDescent="0.3">
      <c r="A38" s="110">
        <v>25</v>
      </c>
      <c r="B38" s="108" t="s">
        <v>236</v>
      </c>
      <c r="C38" s="107">
        <v>20</v>
      </c>
      <c r="D38" s="111" t="s">
        <v>29</v>
      </c>
      <c r="E38" s="71"/>
      <c r="F38" s="72">
        <f t="shared" si="3"/>
        <v>0</v>
      </c>
      <c r="G38" s="73">
        <f t="shared" si="0"/>
        <v>0</v>
      </c>
      <c r="H38" s="74">
        <f t="shared" si="1"/>
        <v>0</v>
      </c>
      <c r="I38" s="75">
        <f t="shared" si="2"/>
        <v>0</v>
      </c>
      <c r="J38" s="90"/>
      <c r="K38" s="105"/>
    </row>
    <row r="39" spans="1:11" ht="15.75" thickBot="1" x14ac:dyDescent="0.3">
      <c r="A39" s="110">
        <v>26</v>
      </c>
      <c r="B39" s="108" t="s">
        <v>194</v>
      </c>
      <c r="C39" s="107">
        <v>200</v>
      </c>
      <c r="D39" s="111" t="s">
        <v>29</v>
      </c>
      <c r="E39" s="71"/>
      <c r="F39" s="72">
        <f t="shared" si="3"/>
        <v>0</v>
      </c>
      <c r="G39" s="73">
        <f t="shared" si="0"/>
        <v>0</v>
      </c>
      <c r="H39" s="74">
        <f t="shared" si="1"/>
        <v>0</v>
      </c>
      <c r="I39" s="75">
        <f t="shared" si="2"/>
        <v>0</v>
      </c>
      <c r="J39" s="90"/>
      <c r="K39" s="105"/>
    </row>
    <row r="40" spans="1:11" ht="15.75" thickBot="1" x14ac:dyDescent="0.3">
      <c r="A40" s="110">
        <v>27</v>
      </c>
      <c r="B40" s="108" t="s">
        <v>799</v>
      </c>
      <c r="C40" s="107">
        <v>50</v>
      </c>
      <c r="D40" s="111" t="s">
        <v>28</v>
      </c>
      <c r="E40" s="71"/>
      <c r="F40" s="72">
        <f t="shared" si="3"/>
        <v>0</v>
      </c>
      <c r="G40" s="73">
        <f t="shared" si="0"/>
        <v>0</v>
      </c>
      <c r="H40" s="74">
        <f t="shared" si="1"/>
        <v>0</v>
      </c>
      <c r="I40" s="75">
        <f t="shared" si="2"/>
        <v>0</v>
      </c>
      <c r="J40" s="90"/>
      <c r="K40" s="105"/>
    </row>
    <row r="41" spans="1:11" ht="15.75" thickBot="1" x14ac:dyDescent="0.3">
      <c r="A41" s="110">
        <v>28</v>
      </c>
      <c r="B41" s="108" t="s">
        <v>673</v>
      </c>
      <c r="C41" s="107">
        <v>30</v>
      </c>
      <c r="D41" s="111" t="s">
        <v>29</v>
      </c>
      <c r="E41" s="71"/>
      <c r="F41" s="72">
        <f t="shared" si="3"/>
        <v>0</v>
      </c>
      <c r="G41" s="73">
        <f t="shared" si="0"/>
        <v>0</v>
      </c>
      <c r="H41" s="74">
        <f t="shared" si="1"/>
        <v>0</v>
      </c>
      <c r="I41" s="75">
        <f t="shared" si="2"/>
        <v>0</v>
      </c>
      <c r="J41" s="90"/>
      <c r="K41" s="105"/>
    </row>
    <row r="42" spans="1:11" ht="15.75" thickBot="1" x14ac:dyDescent="0.3">
      <c r="A42" s="110">
        <v>29</v>
      </c>
      <c r="B42" s="108" t="s">
        <v>198</v>
      </c>
      <c r="C42" s="107">
        <v>20</v>
      </c>
      <c r="D42" s="111" t="s">
        <v>28</v>
      </c>
      <c r="E42" s="71"/>
      <c r="F42" s="72">
        <f t="shared" si="3"/>
        <v>0</v>
      </c>
      <c r="G42" s="73">
        <f t="shared" si="0"/>
        <v>0</v>
      </c>
      <c r="H42" s="74">
        <f t="shared" si="1"/>
        <v>0</v>
      </c>
      <c r="I42" s="75">
        <f t="shared" si="2"/>
        <v>0</v>
      </c>
      <c r="J42" s="90"/>
      <c r="K42" s="105"/>
    </row>
    <row r="43" spans="1:11" ht="15.6" customHeight="1" thickBot="1" x14ac:dyDescent="0.3">
      <c r="A43" s="110">
        <v>30</v>
      </c>
      <c r="B43" s="108" t="s">
        <v>607</v>
      </c>
      <c r="C43" s="107">
        <v>1500</v>
      </c>
      <c r="D43" s="111" t="s">
        <v>29</v>
      </c>
      <c r="E43" s="71"/>
      <c r="F43" s="72">
        <f t="shared" si="3"/>
        <v>0</v>
      </c>
      <c r="G43" s="73">
        <f t="shared" si="0"/>
        <v>0</v>
      </c>
      <c r="H43" s="74">
        <f t="shared" si="1"/>
        <v>0</v>
      </c>
      <c r="I43" s="75">
        <f t="shared" si="2"/>
        <v>0</v>
      </c>
      <c r="J43" s="90"/>
      <c r="K43" s="105"/>
    </row>
    <row r="44" spans="1:11" ht="15.6" customHeight="1" thickBot="1" x14ac:dyDescent="0.3">
      <c r="A44" s="110">
        <v>31</v>
      </c>
      <c r="B44" s="108" t="s">
        <v>628</v>
      </c>
      <c r="C44" s="107">
        <v>50</v>
      </c>
      <c r="D44" s="111" t="s">
        <v>29</v>
      </c>
      <c r="E44" s="71"/>
      <c r="F44" s="72">
        <f t="shared" si="3"/>
        <v>0</v>
      </c>
      <c r="G44" s="73">
        <f t="shared" si="0"/>
        <v>0</v>
      </c>
      <c r="H44" s="74">
        <f t="shared" si="1"/>
        <v>0</v>
      </c>
      <c r="I44" s="75">
        <f t="shared" si="2"/>
        <v>0</v>
      </c>
      <c r="J44" s="90"/>
      <c r="K44" s="105"/>
    </row>
    <row r="45" spans="1:11" ht="15.6" customHeight="1" thickBot="1" x14ac:dyDescent="0.3">
      <c r="A45" s="110">
        <v>32</v>
      </c>
      <c r="B45" s="108" t="s">
        <v>674</v>
      </c>
      <c r="C45" s="107">
        <v>30</v>
      </c>
      <c r="D45" s="111" t="s">
        <v>29</v>
      </c>
      <c r="E45" s="71"/>
      <c r="F45" s="72">
        <f t="shared" si="3"/>
        <v>0</v>
      </c>
      <c r="G45" s="73">
        <f t="shared" si="0"/>
        <v>0</v>
      </c>
      <c r="H45" s="74">
        <f t="shared" si="1"/>
        <v>0</v>
      </c>
      <c r="I45" s="75">
        <f t="shared" si="2"/>
        <v>0</v>
      </c>
      <c r="J45" s="90"/>
      <c r="K45" s="105"/>
    </row>
    <row r="46" spans="1:11" ht="15.6" customHeight="1" thickBot="1" x14ac:dyDescent="0.3">
      <c r="A46" s="110">
        <v>33</v>
      </c>
      <c r="B46" s="108" t="s">
        <v>676</v>
      </c>
      <c r="C46" s="107">
        <v>50</v>
      </c>
      <c r="D46" s="111" t="s">
        <v>29</v>
      </c>
      <c r="E46" s="71"/>
      <c r="F46" s="72">
        <f t="shared" si="3"/>
        <v>0</v>
      </c>
      <c r="G46" s="73">
        <f t="shared" si="0"/>
        <v>0</v>
      </c>
      <c r="H46" s="74">
        <f t="shared" si="1"/>
        <v>0</v>
      </c>
      <c r="I46" s="75">
        <f t="shared" si="2"/>
        <v>0</v>
      </c>
      <c r="J46" s="90"/>
      <c r="K46" s="105" t="s">
        <v>702</v>
      </c>
    </row>
    <row r="47" spans="1:11" ht="15.6" customHeight="1" thickBot="1" x14ac:dyDescent="0.3">
      <c r="A47" s="110">
        <v>34</v>
      </c>
      <c r="B47" s="108" t="s">
        <v>675</v>
      </c>
      <c r="C47" s="107">
        <v>50</v>
      </c>
      <c r="D47" s="111" t="s">
        <v>29</v>
      </c>
      <c r="E47" s="71"/>
      <c r="F47" s="72">
        <f t="shared" si="3"/>
        <v>0</v>
      </c>
      <c r="G47" s="73">
        <f t="shared" si="0"/>
        <v>0</v>
      </c>
      <c r="H47" s="74">
        <f t="shared" si="1"/>
        <v>0</v>
      </c>
      <c r="I47" s="75">
        <f t="shared" si="2"/>
        <v>0</v>
      </c>
      <c r="J47" s="90"/>
      <c r="K47" s="105" t="s">
        <v>702</v>
      </c>
    </row>
    <row r="48" spans="1:11" ht="15.75" thickBot="1" x14ac:dyDescent="0.3">
      <c r="A48" s="110">
        <v>35</v>
      </c>
      <c r="B48" s="108" t="s">
        <v>677</v>
      </c>
      <c r="C48" s="107">
        <v>50</v>
      </c>
      <c r="D48" s="111" t="s">
        <v>29</v>
      </c>
      <c r="E48" s="71"/>
      <c r="F48" s="72">
        <f t="shared" si="3"/>
        <v>0</v>
      </c>
      <c r="G48" s="73">
        <f t="shared" si="0"/>
        <v>0</v>
      </c>
      <c r="H48" s="74">
        <f t="shared" si="1"/>
        <v>0</v>
      </c>
      <c r="I48" s="75">
        <f t="shared" si="2"/>
        <v>0</v>
      </c>
      <c r="J48" s="90"/>
      <c r="K48" s="105" t="s">
        <v>702</v>
      </c>
    </row>
    <row r="49" spans="1:11" ht="15.75" thickBot="1" x14ac:dyDescent="0.3">
      <c r="A49" s="110">
        <v>36</v>
      </c>
      <c r="B49" s="108" t="s">
        <v>195</v>
      </c>
      <c r="C49" s="107">
        <v>40</v>
      </c>
      <c r="D49" s="111" t="s">
        <v>29</v>
      </c>
      <c r="E49" s="71"/>
      <c r="F49" s="72">
        <f t="shared" si="3"/>
        <v>0</v>
      </c>
      <c r="G49" s="73">
        <f t="shared" si="0"/>
        <v>0</v>
      </c>
      <c r="H49" s="74">
        <f t="shared" si="1"/>
        <v>0</v>
      </c>
      <c r="I49" s="75">
        <f t="shared" si="2"/>
        <v>0</v>
      </c>
      <c r="J49" s="90"/>
      <c r="K49" s="105" t="s">
        <v>702</v>
      </c>
    </row>
    <row r="50" spans="1:11" ht="15.75" customHeight="1" thickBot="1" x14ac:dyDescent="0.3">
      <c r="A50" s="110">
        <v>37</v>
      </c>
      <c r="B50" s="108" t="s">
        <v>678</v>
      </c>
      <c r="C50" s="107">
        <v>600</v>
      </c>
      <c r="D50" s="111" t="s">
        <v>28</v>
      </c>
      <c r="E50" s="71"/>
      <c r="F50" s="72">
        <f t="shared" si="3"/>
        <v>0</v>
      </c>
      <c r="G50" s="73">
        <f t="shared" si="0"/>
        <v>0</v>
      </c>
      <c r="H50" s="74">
        <f t="shared" si="1"/>
        <v>0</v>
      </c>
      <c r="I50" s="75">
        <f t="shared" si="2"/>
        <v>0</v>
      </c>
      <c r="J50" s="90"/>
      <c r="K50" s="105" t="s">
        <v>702</v>
      </c>
    </row>
    <row r="51" spans="1:11" ht="15.75" customHeight="1" thickBot="1" x14ac:dyDescent="0.3">
      <c r="A51" s="110">
        <v>38</v>
      </c>
      <c r="B51" s="108" t="s">
        <v>197</v>
      </c>
      <c r="C51" s="107">
        <v>50</v>
      </c>
      <c r="D51" s="111" t="s">
        <v>29</v>
      </c>
      <c r="E51" s="71"/>
      <c r="F51" s="72">
        <f t="shared" si="3"/>
        <v>0</v>
      </c>
      <c r="G51" s="73">
        <f t="shared" si="0"/>
        <v>0</v>
      </c>
      <c r="H51" s="74">
        <f t="shared" si="1"/>
        <v>0</v>
      </c>
      <c r="I51" s="75">
        <f t="shared" si="2"/>
        <v>0</v>
      </c>
      <c r="J51" s="90"/>
      <c r="K51" s="105" t="s">
        <v>702</v>
      </c>
    </row>
    <row r="52" spans="1:11" ht="15.75" customHeight="1" thickBot="1" x14ac:dyDescent="0.3">
      <c r="A52" s="110">
        <v>39</v>
      </c>
      <c r="B52" s="108" t="s">
        <v>196</v>
      </c>
      <c r="C52" s="107">
        <v>100</v>
      </c>
      <c r="D52" s="111" t="s">
        <v>28</v>
      </c>
      <c r="E52" s="71"/>
      <c r="F52" s="72">
        <f t="shared" si="3"/>
        <v>0</v>
      </c>
      <c r="G52" s="73">
        <f t="shared" si="0"/>
        <v>0</v>
      </c>
      <c r="H52" s="74">
        <f t="shared" si="1"/>
        <v>0</v>
      </c>
      <c r="I52" s="75">
        <f t="shared" si="2"/>
        <v>0</v>
      </c>
      <c r="J52" s="90"/>
      <c r="K52" s="105" t="s">
        <v>702</v>
      </c>
    </row>
    <row r="53" spans="1:11" ht="13.5" customHeight="1" thickBot="1" x14ac:dyDescent="0.3">
      <c r="A53" s="110">
        <v>40</v>
      </c>
      <c r="B53" s="108" t="s">
        <v>679</v>
      </c>
      <c r="C53" s="107">
        <v>900</v>
      </c>
      <c r="D53" s="111" t="s">
        <v>29</v>
      </c>
      <c r="E53" s="71"/>
      <c r="F53" s="72">
        <f t="shared" si="3"/>
        <v>0</v>
      </c>
      <c r="G53" s="73">
        <f t="shared" si="0"/>
        <v>0</v>
      </c>
      <c r="H53" s="74">
        <f t="shared" si="1"/>
        <v>0</v>
      </c>
      <c r="I53" s="75">
        <f t="shared" si="2"/>
        <v>0</v>
      </c>
      <c r="J53" s="90"/>
      <c r="K53" s="105" t="s">
        <v>702</v>
      </c>
    </row>
    <row r="54" spans="1:11" ht="14.25" customHeight="1" thickBot="1" x14ac:dyDescent="0.3">
      <c r="A54" s="110">
        <v>41</v>
      </c>
      <c r="B54" s="108" t="s">
        <v>200</v>
      </c>
      <c r="C54" s="107">
        <v>200</v>
      </c>
      <c r="D54" s="111" t="s">
        <v>29</v>
      </c>
      <c r="E54" s="71"/>
      <c r="F54" s="72">
        <f t="shared" si="3"/>
        <v>0</v>
      </c>
      <c r="G54" s="73">
        <f t="shared" si="0"/>
        <v>0</v>
      </c>
      <c r="H54" s="74">
        <f t="shared" si="1"/>
        <v>0</v>
      </c>
      <c r="I54" s="75">
        <f t="shared" si="2"/>
        <v>0</v>
      </c>
      <c r="J54" s="90"/>
      <c r="K54" s="105" t="s">
        <v>702</v>
      </c>
    </row>
    <row r="55" spans="1:11" ht="13.5" customHeight="1" thickBot="1" x14ac:dyDescent="0.3">
      <c r="A55" s="110">
        <v>42</v>
      </c>
      <c r="B55" s="108" t="s">
        <v>193</v>
      </c>
      <c r="C55" s="107">
        <v>50</v>
      </c>
      <c r="D55" s="111" t="s">
        <v>29</v>
      </c>
      <c r="E55" s="71"/>
      <c r="F55" s="72">
        <f t="shared" si="3"/>
        <v>0</v>
      </c>
      <c r="G55" s="73">
        <f t="shared" si="0"/>
        <v>0</v>
      </c>
      <c r="H55" s="74">
        <f t="shared" si="1"/>
        <v>0</v>
      </c>
      <c r="I55" s="75">
        <f t="shared" si="2"/>
        <v>0</v>
      </c>
      <c r="J55" s="90"/>
      <c r="K55" s="105"/>
    </row>
    <row r="56" spans="1:11" ht="13.5" customHeight="1" thickBot="1" x14ac:dyDescent="0.3">
      <c r="A56" s="110">
        <v>43</v>
      </c>
      <c r="B56" s="108" t="s">
        <v>166</v>
      </c>
      <c r="C56" s="107">
        <v>200</v>
      </c>
      <c r="D56" s="111" t="s">
        <v>29</v>
      </c>
      <c r="E56" s="71"/>
      <c r="F56" s="72">
        <f t="shared" si="3"/>
        <v>0</v>
      </c>
      <c r="G56" s="73">
        <f t="shared" si="0"/>
        <v>0</v>
      </c>
      <c r="H56" s="74">
        <f t="shared" si="1"/>
        <v>0</v>
      </c>
      <c r="I56" s="75">
        <f t="shared" si="2"/>
        <v>0</v>
      </c>
      <c r="J56" s="90"/>
      <c r="K56" s="105"/>
    </row>
    <row r="57" spans="1:11" ht="13.5" customHeight="1" x14ac:dyDescent="0.25">
      <c r="A57" s="112"/>
      <c r="B57" s="113" t="s">
        <v>37</v>
      </c>
      <c r="C57" s="114"/>
      <c r="D57" s="114"/>
      <c r="E57" s="115"/>
      <c r="F57" s="76">
        <f>SUM(F14:F56)</f>
        <v>0</v>
      </c>
      <c r="G57" s="77">
        <v>0</v>
      </c>
      <c r="H57" s="77">
        <f>SUM(H14:H56)</f>
        <v>0</v>
      </c>
      <c r="I57" s="78">
        <f>SUM(I14:I56)</f>
        <v>0</v>
      </c>
      <c r="J57" s="116"/>
      <c r="K57" s="116"/>
    </row>
    <row r="58" spans="1:11" ht="13.5" customHeight="1" x14ac:dyDescent="0.25"/>
    <row r="60" spans="1:11" x14ac:dyDescent="0.25">
      <c r="A60" s="243" t="s">
        <v>30</v>
      </c>
      <c r="B60" s="243"/>
      <c r="C60" s="243"/>
      <c r="D60" s="244"/>
      <c r="E60" s="244"/>
      <c r="F60" s="244"/>
      <c r="G60" s="244"/>
      <c r="H60" s="199"/>
    </row>
    <row r="61" spans="1:11" x14ac:dyDescent="0.25">
      <c r="A61" s="117" t="s">
        <v>31</v>
      </c>
      <c r="B61" s="118"/>
      <c r="C61" s="200" t="s">
        <v>33</v>
      </c>
      <c r="D61" s="201"/>
      <c r="E61" s="201"/>
      <c r="F61" s="201"/>
      <c r="G61" s="201"/>
      <c r="H61" s="201"/>
      <c r="I61" s="119"/>
      <c r="J61" s="120"/>
      <c r="K61" s="94"/>
    </row>
    <row r="62" spans="1:11" x14ac:dyDescent="0.25">
      <c r="A62" s="121" t="s">
        <v>32</v>
      </c>
      <c r="B62" s="118"/>
      <c r="C62" s="246" t="s">
        <v>34</v>
      </c>
      <c r="D62" s="247"/>
      <c r="E62" s="247"/>
      <c r="F62" s="247"/>
      <c r="G62" s="247"/>
      <c r="H62" s="247"/>
      <c r="I62" s="247"/>
      <c r="J62" s="247"/>
      <c r="K62" s="248"/>
    </row>
    <row r="63" spans="1:11" x14ac:dyDescent="0.25">
      <c r="A63" s="121" t="s">
        <v>153</v>
      </c>
      <c r="B63" s="118"/>
      <c r="C63" s="246" t="s">
        <v>35</v>
      </c>
      <c r="D63" s="247"/>
      <c r="E63" s="247"/>
      <c r="F63" s="247"/>
      <c r="G63" s="247"/>
      <c r="H63" s="247"/>
      <c r="I63" s="247"/>
      <c r="J63" s="247"/>
      <c r="K63" s="248"/>
    </row>
    <row r="64" spans="1:11" x14ac:dyDescent="0.25">
      <c r="A64" s="121" t="s">
        <v>148</v>
      </c>
      <c r="B64" s="118"/>
      <c r="C64" s="246" t="s">
        <v>146</v>
      </c>
      <c r="D64" s="247"/>
      <c r="E64" s="247"/>
      <c r="F64" s="247"/>
      <c r="G64" s="247"/>
      <c r="H64" s="247"/>
      <c r="I64" s="247"/>
      <c r="J64" s="247"/>
      <c r="K64" s="248"/>
    </row>
    <row r="65" spans="1:11" x14ac:dyDescent="0.25">
      <c r="A65" s="121" t="s">
        <v>145</v>
      </c>
      <c r="B65" s="118"/>
      <c r="C65" s="246" t="s">
        <v>147</v>
      </c>
      <c r="D65" s="247"/>
      <c r="E65" s="247"/>
      <c r="F65" s="247"/>
      <c r="G65" s="247"/>
      <c r="H65" s="247"/>
      <c r="I65" s="247"/>
      <c r="J65" s="247"/>
      <c r="K65" s="248"/>
    </row>
    <row r="66" spans="1:11" x14ac:dyDescent="0.25">
      <c r="A66" s="117" t="s">
        <v>144</v>
      </c>
      <c r="B66" s="118"/>
      <c r="C66" s="246" t="s">
        <v>36</v>
      </c>
      <c r="D66" s="247"/>
      <c r="E66" s="247"/>
      <c r="F66" s="247"/>
      <c r="G66" s="247"/>
      <c r="H66" s="247"/>
      <c r="I66" s="247"/>
      <c r="J66" s="247"/>
      <c r="K66" s="248"/>
    </row>
    <row r="67" spans="1:11" x14ac:dyDescent="0.25">
      <c r="A67" s="122"/>
      <c r="B67" s="122"/>
      <c r="C67" s="123"/>
      <c r="D67" s="123"/>
      <c r="E67" s="123"/>
      <c r="F67" s="123"/>
      <c r="G67" s="123"/>
      <c r="H67" s="123"/>
      <c r="I67" s="123"/>
      <c r="J67" s="123"/>
      <c r="K67" s="123"/>
    </row>
    <row r="68" spans="1:11" x14ac:dyDescent="0.25">
      <c r="A68" s="123"/>
      <c r="B68" s="123"/>
      <c r="C68" s="123"/>
      <c r="D68" s="123"/>
      <c r="E68" s="123"/>
      <c r="F68" s="123"/>
      <c r="G68" s="123"/>
      <c r="H68" s="123"/>
      <c r="I68" s="123"/>
    </row>
    <row r="69" spans="1:11" x14ac:dyDescent="0.25">
      <c r="A69" s="249" t="s">
        <v>38</v>
      </c>
      <c r="B69" s="249"/>
    </row>
    <row r="70" spans="1:11" x14ac:dyDescent="0.25">
      <c r="A70" s="246" t="s">
        <v>39</v>
      </c>
      <c r="B70" s="247"/>
      <c r="C70" s="247"/>
      <c r="D70" s="247"/>
      <c r="E70" s="248"/>
      <c r="F70" s="122"/>
      <c r="G70" s="122"/>
      <c r="H70" s="122"/>
      <c r="I70" s="122"/>
    </row>
    <row r="71" spans="1:11" x14ac:dyDescent="0.25">
      <c r="A71" s="246" t="s">
        <v>40</v>
      </c>
      <c r="B71" s="247"/>
      <c r="C71" s="247"/>
      <c r="D71" s="247"/>
      <c r="E71" s="248"/>
      <c r="F71" s="122"/>
      <c r="G71" s="122"/>
      <c r="H71" s="122"/>
      <c r="I71" s="122"/>
    </row>
    <row r="72" spans="1:11" x14ac:dyDescent="0.25">
      <c r="A72" s="246" t="s">
        <v>41</v>
      </c>
      <c r="B72" s="247"/>
      <c r="C72" s="247"/>
      <c r="D72" s="247"/>
      <c r="E72" s="248"/>
      <c r="F72" s="122"/>
      <c r="G72" s="122"/>
      <c r="H72" s="122"/>
      <c r="I72" s="122"/>
    </row>
    <row r="73" spans="1:11" x14ac:dyDescent="0.25">
      <c r="A73" s="246" t="s">
        <v>149</v>
      </c>
      <c r="B73" s="247"/>
      <c r="C73" s="247"/>
      <c r="D73" s="247"/>
      <c r="E73" s="248"/>
      <c r="F73" s="122"/>
      <c r="G73" s="122"/>
      <c r="H73" s="122"/>
      <c r="I73" s="122"/>
    </row>
    <row r="75" spans="1:11" x14ac:dyDescent="0.25">
      <c r="A75" s="245" t="s">
        <v>44</v>
      </c>
      <c r="B75" s="245"/>
      <c r="C75" s="245"/>
      <c r="D75" s="245"/>
      <c r="E75" s="245"/>
      <c r="F75" s="245"/>
      <c r="G75" s="245"/>
      <c r="H75" s="198"/>
    </row>
    <row r="76" spans="1:11" x14ac:dyDescent="0.25">
      <c r="A76" s="245" t="s">
        <v>45</v>
      </c>
      <c r="B76" s="245"/>
      <c r="C76" s="245"/>
      <c r="D76" s="245"/>
      <c r="E76" s="245"/>
      <c r="F76" s="245"/>
      <c r="G76" s="245"/>
      <c r="H76" s="198"/>
    </row>
    <row r="78" spans="1:11" x14ac:dyDescent="0.25">
      <c r="A78" s="249" t="s">
        <v>46</v>
      </c>
      <c r="B78" s="249"/>
      <c r="C78" s="249"/>
      <c r="D78" s="249"/>
      <c r="E78" s="249"/>
      <c r="F78" s="249"/>
      <c r="G78" s="249"/>
      <c r="H78" s="208"/>
    </row>
    <row r="79" spans="1:11" x14ac:dyDescent="0.25">
      <c r="A79" s="246" t="s">
        <v>150</v>
      </c>
      <c r="B79" s="247"/>
      <c r="C79" s="247"/>
      <c r="D79" s="247"/>
      <c r="E79" s="247"/>
      <c r="F79" s="247"/>
      <c r="G79" s="247"/>
      <c r="H79" s="248"/>
      <c r="I79" s="122"/>
    </row>
    <row r="80" spans="1:11" x14ac:dyDescent="0.25">
      <c r="A80" s="246" t="s">
        <v>794</v>
      </c>
      <c r="B80" s="247"/>
      <c r="C80" s="247"/>
      <c r="D80" s="247"/>
      <c r="E80" s="247"/>
      <c r="F80" s="247"/>
      <c r="G80" s="247"/>
      <c r="H80" s="248"/>
      <c r="I80" s="122"/>
    </row>
    <row r="81" spans="1:11" x14ac:dyDescent="0.25">
      <c r="A81" s="123"/>
      <c r="B81" s="123"/>
      <c r="C81" s="123"/>
      <c r="D81" s="123"/>
      <c r="E81" s="123"/>
      <c r="F81" s="123"/>
      <c r="G81" s="123"/>
      <c r="H81" s="123"/>
      <c r="I81" s="123"/>
    </row>
    <row r="82" spans="1:11" x14ac:dyDescent="0.25">
      <c r="A82" s="249" t="s">
        <v>47</v>
      </c>
      <c r="B82" s="249"/>
      <c r="C82" s="249"/>
      <c r="D82" s="99"/>
      <c r="E82" s="99"/>
      <c r="F82" s="99"/>
      <c r="G82" s="99"/>
      <c r="H82" s="99"/>
      <c r="I82" s="99"/>
    </row>
    <row r="83" spans="1:11" x14ac:dyDescent="0.25">
      <c r="A83" s="246" t="s">
        <v>48</v>
      </c>
      <c r="B83" s="247"/>
      <c r="C83" s="247"/>
      <c r="D83" s="247"/>
      <c r="E83" s="247"/>
      <c r="F83" s="247"/>
      <c r="G83" s="247"/>
      <c r="H83" s="247"/>
      <c r="I83" s="247"/>
      <c r="J83" s="248"/>
    </row>
    <row r="84" spans="1:11" x14ac:dyDescent="0.25">
      <c r="A84" s="246" t="s">
        <v>103</v>
      </c>
      <c r="B84" s="247"/>
      <c r="C84" s="247"/>
      <c r="D84" s="247"/>
      <c r="E84" s="247"/>
      <c r="F84" s="247"/>
      <c r="G84" s="247"/>
      <c r="H84" s="247"/>
      <c r="I84" s="247"/>
      <c r="J84" s="248"/>
    </row>
    <row r="87" spans="1:11" x14ac:dyDescent="0.25">
      <c r="B87" s="98" t="s">
        <v>151</v>
      </c>
      <c r="E87" s="98" t="s">
        <v>49</v>
      </c>
      <c r="G87" s="245" t="s">
        <v>152</v>
      </c>
      <c r="H87" s="245"/>
      <c r="I87" s="245"/>
      <c r="J87" s="245"/>
      <c r="K87" s="245"/>
    </row>
  </sheetData>
  <mergeCells count="40">
    <mergeCell ref="G87:K87"/>
    <mergeCell ref="A78:G78"/>
    <mergeCell ref="A79:H79"/>
    <mergeCell ref="A80:H80"/>
    <mergeCell ref="A82:C82"/>
    <mergeCell ref="A83:J83"/>
    <mergeCell ref="A84:J84"/>
    <mergeCell ref="A76:G76"/>
    <mergeCell ref="C62:K62"/>
    <mergeCell ref="C63:K63"/>
    <mergeCell ref="C64:K64"/>
    <mergeCell ref="C65:K65"/>
    <mergeCell ref="C66:K66"/>
    <mergeCell ref="A69:B69"/>
    <mergeCell ref="A70:E70"/>
    <mergeCell ref="A71:E71"/>
    <mergeCell ref="A72:E72"/>
    <mergeCell ref="A73:E73"/>
    <mergeCell ref="A75:G75"/>
    <mergeCell ref="H11:H12"/>
    <mergeCell ref="I11:I12"/>
    <mergeCell ref="J11:J12"/>
    <mergeCell ref="K11:K12"/>
    <mergeCell ref="A60:C60"/>
    <mergeCell ref="D60:G60"/>
    <mergeCell ref="C8:G8"/>
    <mergeCell ref="E9:G9"/>
    <mergeCell ref="A11:A12"/>
    <mergeCell ref="B11:B12"/>
    <mergeCell ref="C11:C12"/>
    <mergeCell ref="D11:D12"/>
    <mergeCell ref="E11:E12"/>
    <mergeCell ref="F11:F12"/>
    <mergeCell ref="G11:G12"/>
    <mergeCell ref="H6:K6"/>
    <mergeCell ref="H1:I1"/>
    <mergeCell ref="H2:K2"/>
    <mergeCell ref="H3:K3"/>
    <mergeCell ref="H4:K4"/>
    <mergeCell ref="H5:K5"/>
  </mergeCells>
  <pageMargins left="0.70866141732283472" right="0.70866141732283472" top="0.55118110236220474" bottom="0.74803149606299213" header="0.31496062992125984" footer="0.31496062992125984"/>
  <pageSetup paperSize="9" scale="65" orientation="landscape" r:id="rId1"/>
  <headerFooter>
    <oddHeader>&amp;CObrazec št. 11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-0.249977111117893"/>
  </sheetPr>
  <dimension ref="A1:O73"/>
  <sheetViews>
    <sheetView topLeftCell="B1" zoomScale="87" zoomScaleNormal="87" workbookViewId="0">
      <selection activeCell="B32" sqref="B32:B42"/>
    </sheetView>
  </sheetViews>
  <sheetFormatPr defaultRowHeight="15" x14ac:dyDescent="0.25"/>
  <cols>
    <col min="1" max="1" width="9.140625" style="98" hidden="1" customWidth="1"/>
    <col min="2" max="2" width="7.140625" style="98" customWidth="1"/>
    <col min="3" max="3" width="64.28515625" style="98" customWidth="1"/>
    <col min="4" max="4" width="10.28515625" style="98" customWidth="1"/>
    <col min="5" max="5" width="9.140625" style="98"/>
    <col min="6" max="6" width="10.28515625" style="98" customWidth="1"/>
    <col min="7" max="7" width="10.28515625" style="159" customWidth="1"/>
    <col min="8" max="9" width="13.7109375" style="98" customWidth="1"/>
    <col min="10" max="10" width="14.28515625" style="98" customWidth="1"/>
    <col min="11" max="11" width="40.140625" style="98" bestFit="1" customWidth="1"/>
    <col min="12" max="12" width="13" style="98" customWidth="1"/>
    <col min="13" max="13" width="9.140625" style="98" hidden="1" customWidth="1"/>
    <col min="14" max="14" width="9.140625" style="98"/>
    <col min="15" max="15" width="9.140625" style="160"/>
    <col min="16" max="16384" width="9.140625" style="98"/>
  </cols>
  <sheetData>
    <row r="1" spans="1:13" x14ac:dyDescent="0.25">
      <c r="B1" s="3" t="s">
        <v>0</v>
      </c>
      <c r="C1" s="4"/>
      <c r="D1" s="5"/>
      <c r="E1" s="3"/>
      <c r="I1" s="223" t="s">
        <v>6</v>
      </c>
      <c r="J1" s="223"/>
      <c r="K1" s="137"/>
      <c r="L1" s="137"/>
    </row>
    <row r="2" spans="1:13" x14ac:dyDescent="0.25">
      <c r="B2" s="38" t="s">
        <v>1</v>
      </c>
      <c r="C2" s="38"/>
      <c r="D2" s="40"/>
      <c r="E2" s="40"/>
      <c r="I2" s="222" t="s">
        <v>852</v>
      </c>
      <c r="J2" s="222"/>
      <c r="K2" s="222"/>
      <c r="L2" s="222"/>
    </row>
    <row r="3" spans="1:13" x14ac:dyDescent="0.25">
      <c r="B3" s="39" t="s">
        <v>2</v>
      </c>
      <c r="C3" s="39"/>
      <c r="D3" s="40"/>
      <c r="E3" s="40"/>
      <c r="I3" s="224" t="s">
        <v>853</v>
      </c>
      <c r="J3" s="224"/>
      <c r="K3" s="224"/>
      <c r="L3" s="224"/>
    </row>
    <row r="4" spans="1:13" x14ac:dyDescent="0.25">
      <c r="B4" s="39" t="s">
        <v>3</v>
      </c>
      <c r="C4" s="39"/>
      <c r="D4" s="40"/>
      <c r="E4" s="40"/>
      <c r="I4" s="222" t="s">
        <v>854</v>
      </c>
      <c r="J4" s="222"/>
      <c r="K4" s="222"/>
      <c r="L4" s="222"/>
    </row>
    <row r="5" spans="1:13" x14ac:dyDescent="0.25">
      <c r="B5" s="39" t="s">
        <v>4</v>
      </c>
      <c r="C5" s="39"/>
      <c r="D5" s="40"/>
      <c r="E5" s="40"/>
      <c r="I5" s="222"/>
      <c r="J5" s="222"/>
      <c r="K5" s="222"/>
      <c r="L5" s="222"/>
    </row>
    <row r="6" spans="1:13" x14ac:dyDescent="0.25">
      <c r="B6" s="39" t="s">
        <v>5</v>
      </c>
      <c r="C6" s="39"/>
      <c r="D6" s="40"/>
      <c r="E6" s="40"/>
      <c r="I6" s="222"/>
      <c r="J6" s="222"/>
      <c r="K6" s="222"/>
      <c r="L6" s="222"/>
    </row>
    <row r="8" spans="1:13" ht="18.75" x14ac:dyDescent="0.3">
      <c r="D8" s="225" t="s">
        <v>7</v>
      </c>
      <c r="E8" s="225"/>
      <c r="F8" s="225"/>
      <c r="G8" s="225"/>
      <c r="H8" s="225"/>
      <c r="I8" s="142"/>
    </row>
    <row r="9" spans="1:13" ht="18.75" x14ac:dyDescent="0.3">
      <c r="D9" s="100" t="s">
        <v>43</v>
      </c>
      <c r="E9" s="142">
        <v>10</v>
      </c>
      <c r="F9" s="127" t="s">
        <v>588</v>
      </c>
      <c r="G9" s="161"/>
      <c r="H9" s="127"/>
      <c r="I9" s="101"/>
    </row>
    <row r="10" spans="1:13" ht="15.75" thickBot="1" x14ac:dyDescent="0.3"/>
    <row r="11" spans="1:13" ht="22.9" customHeight="1" x14ac:dyDescent="0.25">
      <c r="B11" s="227" t="s">
        <v>8</v>
      </c>
      <c r="C11" s="229" t="s">
        <v>42</v>
      </c>
      <c r="D11" s="229" t="s">
        <v>9</v>
      </c>
      <c r="E11" s="229" t="s">
        <v>10</v>
      </c>
      <c r="F11" s="231" t="s">
        <v>11</v>
      </c>
      <c r="G11" s="298" t="s">
        <v>12</v>
      </c>
      <c r="H11" s="259" t="s">
        <v>140</v>
      </c>
      <c r="I11" s="241" t="s">
        <v>139</v>
      </c>
      <c r="J11" s="241" t="s">
        <v>141</v>
      </c>
      <c r="K11" s="239" t="s">
        <v>13</v>
      </c>
      <c r="L11" s="241" t="s">
        <v>446</v>
      </c>
    </row>
    <row r="12" spans="1:13" ht="28.9" customHeight="1" x14ac:dyDescent="0.25">
      <c r="B12" s="228"/>
      <c r="C12" s="230"/>
      <c r="D12" s="230"/>
      <c r="E12" s="230"/>
      <c r="F12" s="232"/>
      <c r="G12" s="299"/>
      <c r="H12" s="260"/>
      <c r="I12" s="242"/>
      <c r="J12" s="242"/>
      <c r="K12" s="240"/>
      <c r="L12" s="242"/>
    </row>
    <row r="13" spans="1:13" x14ac:dyDescent="0.25">
      <c r="B13" s="128">
        <v>0</v>
      </c>
      <c r="C13" s="129">
        <v>1</v>
      </c>
      <c r="D13" s="129">
        <v>2</v>
      </c>
      <c r="E13" s="129">
        <v>3</v>
      </c>
      <c r="F13" s="153">
        <v>4</v>
      </c>
      <c r="G13" s="162">
        <v>5</v>
      </c>
      <c r="H13" s="154" t="s">
        <v>14</v>
      </c>
      <c r="I13" s="134" t="s">
        <v>142</v>
      </c>
      <c r="J13" s="134" t="s">
        <v>143</v>
      </c>
      <c r="K13" s="155">
        <v>9</v>
      </c>
      <c r="L13" s="134"/>
    </row>
    <row r="14" spans="1:13" x14ac:dyDescent="0.25">
      <c r="B14" s="293" t="s">
        <v>636</v>
      </c>
      <c r="C14" s="296"/>
      <c r="D14" s="296"/>
      <c r="E14" s="296"/>
      <c r="F14" s="296"/>
      <c r="G14" s="296"/>
      <c r="H14" s="296"/>
      <c r="I14" s="296"/>
      <c r="J14" s="296"/>
      <c r="K14" s="297"/>
      <c r="L14" s="126"/>
    </row>
    <row r="15" spans="1:13" ht="25.5" x14ac:dyDescent="0.25">
      <c r="A15" s="98" t="s">
        <v>452</v>
      </c>
      <c r="B15" s="107" t="s">
        <v>15</v>
      </c>
      <c r="C15" s="125" t="s">
        <v>589</v>
      </c>
      <c r="D15" s="107">
        <v>70</v>
      </c>
      <c r="E15" s="107" t="s">
        <v>28</v>
      </c>
      <c r="F15" s="68"/>
      <c r="G15" s="72">
        <f t="shared" ref="G15:G42" si="0">F15*0.095</f>
        <v>0</v>
      </c>
      <c r="H15" s="73">
        <f>SUM(F15:G15)</f>
        <v>0</v>
      </c>
      <c r="I15" s="74">
        <f t="shared" ref="I15:I42" si="1">(F15*D15)</f>
        <v>0</v>
      </c>
      <c r="J15" s="75">
        <f>+H15*D15</f>
        <v>0</v>
      </c>
      <c r="K15" s="90"/>
      <c r="L15" s="134"/>
      <c r="M15" s="98">
        <v>2.16</v>
      </c>
    </row>
    <row r="16" spans="1:13" ht="25.5" x14ac:dyDescent="0.25">
      <c r="A16" s="98" t="s">
        <v>453</v>
      </c>
      <c r="B16" s="107" t="s">
        <v>16</v>
      </c>
      <c r="C16" s="125" t="s">
        <v>394</v>
      </c>
      <c r="D16" s="107">
        <v>70</v>
      </c>
      <c r="E16" s="107" t="s">
        <v>28</v>
      </c>
      <c r="F16" s="68"/>
      <c r="G16" s="72">
        <f t="shared" si="0"/>
        <v>0</v>
      </c>
      <c r="H16" s="73">
        <f t="shared" ref="H16:H27" si="2">SUM(F16:G16)</f>
        <v>0</v>
      </c>
      <c r="I16" s="74">
        <f t="shared" si="1"/>
        <v>0</v>
      </c>
      <c r="J16" s="75">
        <f t="shared" ref="J16:J42" si="3">+H16*D16</f>
        <v>0</v>
      </c>
      <c r="K16" s="90"/>
      <c r="L16" s="134"/>
      <c r="M16" s="98">
        <v>0.94</v>
      </c>
    </row>
    <row r="17" spans="1:13" ht="25.5" x14ac:dyDescent="0.25">
      <c r="A17" s="98" t="s">
        <v>454</v>
      </c>
      <c r="B17" s="110" t="s">
        <v>17</v>
      </c>
      <c r="C17" s="125" t="s">
        <v>395</v>
      </c>
      <c r="D17" s="107">
        <v>50</v>
      </c>
      <c r="E17" s="107" t="s">
        <v>28</v>
      </c>
      <c r="F17" s="68"/>
      <c r="G17" s="72">
        <f t="shared" si="0"/>
        <v>0</v>
      </c>
      <c r="H17" s="73">
        <f t="shared" si="2"/>
        <v>0</v>
      </c>
      <c r="I17" s="74">
        <f t="shared" si="1"/>
        <v>0</v>
      </c>
      <c r="J17" s="75">
        <f t="shared" si="3"/>
        <v>0</v>
      </c>
      <c r="K17" s="90"/>
      <c r="L17" s="134"/>
      <c r="M17" s="98">
        <v>2.25</v>
      </c>
    </row>
    <row r="18" spans="1:13" ht="25.5" x14ac:dyDescent="0.25">
      <c r="A18" s="163" t="s">
        <v>455</v>
      </c>
      <c r="B18" s="110" t="s">
        <v>18</v>
      </c>
      <c r="C18" s="125" t="s">
        <v>590</v>
      </c>
      <c r="D18" s="107">
        <v>70</v>
      </c>
      <c r="E18" s="107" t="s">
        <v>28</v>
      </c>
      <c r="F18" s="68"/>
      <c r="G18" s="72">
        <f t="shared" si="0"/>
        <v>0</v>
      </c>
      <c r="H18" s="73">
        <f t="shared" si="2"/>
        <v>0</v>
      </c>
      <c r="I18" s="74">
        <f t="shared" si="1"/>
        <v>0</v>
      </c>
      <c r="J18" s="75">
        <f t="shared" si="3"/>
        <v>0</v>
      </c>
      <c r="K18" s="90"/>
      <c r="L18" s="134"/>
      <c r="M18" s="98">
        <v>2.0099999999999998</v>
      </c>
    </row>
    <row r="19" spans="1:13" x14ac:dyDescent="0.25">
      <c r="A19" s="163" t="s">
        <v>456</v>
      </c>
      <c r="B19" s="107" t="s">
        <v>19</v>
      </c>
      <c r="C19" s="125" t="s">
        <v>397</v>
      </c>
      <c r="D19" s="107">
        <v>100</v>
      </c>
      <c r="E19" s="107" t="s">
        <v>28</v>
      </c>
      <c r="F19" s="68"/>
      <c r="G19" s="72">
        <f t="shared" si="0"/>
        <v>0</v>
      </c>
      <c r="H19" s="73">
        <f t="shared" si="2"/>
        <v>0</v>
      </c>
      <c r="I19" s="74">
        <f t="shared" si="1"/>
        <v>0</v>
      </c>
      <c r="J19" s="75">
        <f t="shared" si="3"/>
        <v>0</v>
      </c>
      <c r="K19" s="90"/>
      <c r="L19" s="134"/>
      <c r="M19" s="98">
        <v>1.33</v>
      </c>
    </row>
    <row r="20" spans="1:13" x14ac:dyDescent="0.25">
      <c r="A20" s="163" t="s">
        <v>457</v>
      </c>
      <c r="B20" s="107" t="s">
        <v>20</v>
      </c>
      <c r="C20" s="125" t="s">
        <v>591</v>
      </c>
      <c r="D20" s="107">
        <v>100</v>
      </c>
      <c r="E20" s="107" t="s">
        <v>28</v>
      </c>
      <c r="F20" s="68"/>
      <c r="G20" s="72">
        <f t="shared" si="0"/>
        <v>0</v>
      </c>
      <c r="H20" s="73">
        <f t="shared" si="2"/>
        <v>0</v>
      </c>
      <c r="I20" s="74">
        <f t="shared" si="1"/>
        <v>0</v>
      </c>
      <c r="J20" s="75">
        <f t="shared" si="3"/>
        <v>0</v>
      </c>
      <c r="K20" s="90"/>
      <c r="L20" s="134"/>
      <c r="M20" s="98">
        <v>0.63</v>
      </c>
    </row>
    <row r="21" spans="1:13" x14ac:dyDescent="0.25">
      <c r="A21" s="163" t="s">
        <v>458</v>
      </c>
      <c r="B21" s="110" t="s">
        <v>21</v>
      </c>
      <c r="C21" s="125" t="s">
        <v>592</v>
      </c>
      <c r="D21" s="107">
        <v>50</v>
      </c>
      <c r="E21" s="107" t="s">
        <v>28</v>
      </c>
      <c r="F21" s="68"/>
      <c r="G21" s="72">
        <f t="shared" si="0"/>
        <v>0</v>
      </c>
      <c r="H21" s="73">
        <f t="shared" si="2"/>
        <v>0</v>
      </c>
      <c r="I21" s="74">
        <f t="shared" si="1"/>
        <v>0</v>
      </c>
      <c r="J21" s="75">
        <f t="shared" si="3"/>
        <v>0</v>
      </c>
      <c r="K21" s="90"/>
      <c r="L21" s="134"/>
      <c r="M21" s="98">
        <v>1.34</v>
      </c>
    </row>
    <row r="22" spans="1:13" x14ac:dyDescent="0.25">
      <c r="A22" s="163" t="s">
        <v>459</v>
      </c>
      <c r="B22" s="110" t="s">
        <v>22</v>
      </c>
      <c r="C22" s="125" t="s">
        <v>430</v>
      </c>
      <c r="D22" s="107">
        <v>50</v>
      </c>
      <c r="E22" s="107" t="s">
        <v>28</v>
      </c>
      <c r="F22" s="68"/>
      <c r="G22" s="72">
        <f t="shared" si="0"/>
        <v>0</v>
      </c>
      <c r="H22" s="73">
        <f t="shared" si="2"/>
        <v>0</v>
      </c>
      <c r="I22" s="74">
        <f t="shared" si="1"/>
        <v>0</v>
      </c>
      <c r="J22" s="75">
        <f t="shared" si="3"/>
        <v>0</v>
      </c>
      <c r="K22" s="90"/>
      <c r="L22" s="134"/>
      <c r="M22" s="98">
        <v>8.1999999999999993</v>
      </c>
    </row>
    <row r="23" spans="1:13" x14ac:dyDescent="0.25">
      <c r="A23" s="163" t="s">
        <v>460</v>
      </c>
      <c r="B23" s="110" t="s">
        <v>23</v>
      </c>
      <c r="C23" s="125" t="s">
        <v>431</v>
      </c>
      <c r="D23" s="107">
        <v>20</v>
      </c>
      <c r="E23" s="107" t="s">
        <v>28</v>
      </c>
      <c r="F23" s="68"/>
      <c r="G23" s="72">
        <f t="shared" si="0"/>
        <v>0</v>
      </c>
      <c r="H23" s="73">
        <f t="shared" si="2"/>
        <v>0</v>
      </c>
      <c r="I23" s="74">
        <f t="shared" si="1"/>
        <v>0</v>
      </c>
      <c r="J23" s="75">
        <f t="shared" si="3"/>
        <v>0</v>
      </c>
      <c r="K23" s="90"/>
      <c r="L23" s="134"/>
      <c r="M23" s="98">
        <v>0.9</v>
      </c>
    </row>
    <row r="24" spans="1:13" x14ac:dyDescent="0.25">
      <c r="A24" s="163"/>
      <c r="B24" s="110" t="s">
        <v>24</v>
      </c>
      <c r="C24" s="125" t="s">
        <v>595</v>
      </c>
      <c r="D24" s="107">
        <v>20</v>
      </c>
      <c r="E24" s="107" t="s">
        <v>28</v>
      </c>
      <c r="F24" s="68"/>
      <c r="G24" s="72">
        <f t="shared" si="0"/>
        <v>0</v>
      </c>
      <c r="H24" s="73">
        <f t="shared" si="2"/>
        <v>0</v>
      </c>
      <c r="I24" s="74">
        <f t="shared" si="1"/>
        <v>0</v>
      </c>
      <c r="J24" s="75">
        <f t="shared" si="3"/>
        <v>0</v>
      </c>
      <c r="K24" s="90"/>
      <c r="L24" s="134"/>
    </row>
    <row r="25" spans="1:13" x14ac:dyDescent="0.25">
      <c r="A25" s="163"/>
      <c r="B25" s="110" t="s">
        <v>25</v>
      </c>
      <c r="C25" s="125" t="s">
        <v>594</v>
      </c>
      <c r="D25" s="107">
        <v>100</v>
      </c>
      <c r="E25" s="107" t="s">
        <v>28</v>
      </c>
      <c r="F25" s="68"/>
      <c r="G25" s="72">
        <f t="shared" si="0"/>
        <v>0</v>
      </c>
      <c r="H25" s="73">
        <f t="shared" si="2"/>
        <v>0</v>
      </c>
      <c r="I25" s="74">
        <f t="shared" si="1"/>
        <v>0</v>
      </c>
      <c r="J25" s="75">
        <f t="shared" si="3"/>
        <v>0</v>
      </c>
      <c r="K25" s="90"/>
      <c r="L25" s="134"/>
    </row>
    <row r="26" spans="1:13" x14ac:dyDescent="0.25">
      <c r="A26" s="163" t="s">
        <v>455</v>
      </c>
      <c r="B26" s="110" t="s">
        <v>26</v>
      </c>
      <c r="C26" s="125" t="s">
        <v>396</v>
      </c>
      <c r="D26" s="107">
        <v>30</v>
      </c>
      <c r="E26" s="107" t="s">
        <v>28</v>
      </c>
      <c r="F26" s="68"/>
      <c r="G26" s="72">
        <f t="shared" si="0"/>
        <v>0</v>
      </c>
      <c r="H26" s="73">
        <f t="shared" si="2"/>
        <v>0</v>
      </c>
      <c r="I26" s="74">
        <f t="shared" si="1"/>
        <v>0</v>
      </c>
      <c r="J26" s="75">
        <f t="shared" si="3"/>
        <v>0</v>
      </c>
      <c r="K26" s="90"/>
      <c r="L26" s="134"/>
      <c r="M26" s="98">
        <v>2.0099999999999998</v>
      </c>
    </row>
    <row r="27" spans="1:13" x14ac:dyDescent="0.25">
      <c r="A27" s="163" t="s">
        <v>461</v>
      </c>
      <c r="B27" s="110" t="s">
        <v>51</v>
      </c>
      <c r="C27" s="125" t="s">
        <v>593</v>
      </c>
      <c r="D27" s="107">
        <v>50</v>
      </c>
      <c r="E27" s="107" t="s">
        <v>28</v>
      </c>
      <c r="F27" s="68"/>
      <c r="G27" s="72">
        <f t="shared" si="0"/>
        <v>0</v>
      </c>
      <c r="H27" s="73">
        <f t="shared" si="2"/>
        <v>0</v>
      </c>
      <c r="I27" s="74">
        <f t="shared" si="1"/>
        <v>0</v>
      </c>
      <c r="J27" s="75">
        <f t="shared" si="3"/>
        <v>0</v>
      </c>
      <c r="K27" s="90"/>
      <c r="L27" s="134"/>
      <c r="M27" s="98">
        <v>1.69</v>
      </c>
    </row>
    <row r="28" spans="1:13" x14ac:dyDescent="0.25">
      <c r="B28" s="287" t="s">
        <v>637</v>
      </c>
      <c r="C28" s="288"/>
      <c r="D28" s="288"/>
      <c r="E28" s="288"/>
      <c r="F28" s="288"/>
      <c r="G28" s="288"/>
      <c r="H28" s="288"/>
      <c r="I28" s="288"/>
      <c r="J28" s="288"/>
      <c r="K28" s="289"/>
      <c r="L28" s="126"/>
      <c r="M28" s="98" t="e">
        <v>#N/A</v>
      </c>
    </row>
    <row r="29" spans="1:13" x14ac:dyDescent="0.25">
      <c r="B29" s="110" t="s">
        <v>874</v>
      </c>
      <c r="C29" s="125" t="s">
        <v>596</v>
      </c>
      <c r="D29" s="107">
        <v>30</v>
      </c>
      <c r="E29" s="107" t="s">
        <v>28</v>
      </c>
      <c r="F29" s="68"/>
      <c r="G29" s="72">
        <f t="shared" si="0"/>
        <v>0</v>
      </c>
      <c r="H29" s="73">
        <f t="shared" ref="H29:H30" si="4">SUM(F29:G29)</f>
        <v>0</v>
      </c>
      <c r="I29" s="74">
        <f t="shared" si="1"/>
        <v>0</v>
      </c>
      <c r="J29" s="75">
        <f t="shared" si="3"/>
        <v>0</v>
      </c>
      <c r="K29" s="90"/>
      <c r="L29" s="134"/>
    </row>
    <row r="30" spans="1:13" x14ac:dyDescent="0.25">
      <c r="A30" s="98" t="s">
        <v>464</v>
      </c>
      <c r="B30" s="110" t="s">
        <v>53</v>
      </c>
      <c r="C30" s="125" t="s">
        <v>604</v>
      </c>
      <c r="D30" s="107">
        <v>30</v>
      </c>
      <c r="E30" s="107" t="s">
        <v>29</v>
      </c>
      <c r="F30" s="68"/>
      <c r="G30" s="72">
        <f t="shared" si="0"/>
        <v>0</v>
      </c>
      <c r="H30" s="73">
        <f t="shared" si="4"/>
        <v>0</v>
      </c>
      <c r="I30" s="74">
        <f t="shared" si="1"/>
        <v>0</v>
      </c>
      <c r="J30" s="75">
        <f t="shared" si="3"/>
        <v>0</v>
      </c>
      <c r="K30" s="90"/>
      <c r="L30" s="134"/>
      <c r="M30" s="98">
        <v>1.01</v>
      </c>
    </row>
    <row r="31" spans="1:13" x14ac:dyDescent="0.25">
      <c r="B31" s="287" t="s">
        <v>638</v>
      </c>
      <c r="C31" s="288"/>
      <c r="D31" s="288"/>
      <c r="E31" s="288"/>
      <c r="F31" s="288"/>
      <c r="G31" s="288"/>
      <c r="H31" s="288"/>
      <c r="I31" s="288"/>
      <c r="J31" s="288"/>
      <c r="K31" s="289"/>
      <c r="L31" s="126"/>
      <c r="M31" s="98" t="e">
        <v>#N/A</v>
      </c>
    </row>
    <row r="32" spans="1:13" x14ac:dyDescent="0.25">
      <c r="A32" s="98" t="s">
        <v>462</v>
      </c>
      <c r="B32" s="107" t="s">
        <v>54</v>
      </c>
      <c r="C32" s="125" t="s">
        <v>597</v>
      </c>
      <c r="D32" s="107">
        <v>70</v>
      </c>
      <c r="E32" s="107" t="s">
        <v>28</v>
      </c>
      <c r="F32" s="68"/>
      <c r="G32" s="72">
        <f t="shared" si="0"/>
        <v>0</v>
      </c>
      <c r="H32" s="73">
        <f>SUM(F32:G32)</f>
        <v>0</v>
      </c>
      <c r="I32" s="74">
        <f t="shared" si="1"/>
        <v>0</v>
      </c>
      <c r="J32" s="75">
        <f t="shared" si="3"/>
        <v>0</v>
      </c>
      <c r="K32" s="90"/>
      <c r="L32" s="134"/>
      <c r="M32" s="98">
        <v>3.41</v>
      </c>
    </row>
    <row r="33" spans="1:13" x14ac:dyDescent="0.25">
      <c r="B33" s="107" t="s">
        <v>55</v>
      </c>
      <c r="C33" s="125" t="s">
        <v>748</v>
      </c>
      <c r="D33" s="107">
        <v>40</v>
      </c>
      <c r="E33" s="107" t="s">
        <v>28</v>
      </c>
      <c r="F33" s="68"/>
      <c r="G33" s="72">
        <f t="shared" si="0"/>
        <v>0</v>
      </c>
      <c r="H33" s="73">
        <f t="shared" ref="H33:H36" si="5">SUM(F33:G33)</f>
        <v>0</v>
      </c>
      <c r="I33" s="74">
        <f t="shared" si="1"/>
        <v>0</v>
      </c>
      <c r="J33" s="75">
        <f t="shared" si="3"/>
        <v>0</v>
      </c>
      <c r="K33" s="90"/>
      <c r="L33" s="134"/>
    </row>
    <row r="34" spans="1:13" x14ac:dyDescent="0.25">
      <c r="B34" s="107" t="s">
        <v>56</v>
      </c>
      <c r="C34" s="125" t="s">
        <v>749</v>
      </c>
      <c r="D34" s="107">
        <v>40</v>
      </c>
      <c r="E34" s="107" t="s">
        <v>28</v>
      </c>
      <c r="F34" s="68"/>
      <c r="G34" s="72">
        <f t="shared" si="0"/>
        <v>0</v>
      </c>
      <c r="H34" s="73">
        <f t="shared" si="5"/>
        <v>0</v>
      </c>
      <c r="I34" s="74">
        <f t="shared" si="1"/>
        <v>0</v>
      </c>
      <c r="J34" s="75">
        <f t="shared" si="3"/>
        <v>0</v>
      </c>
      <c r="K34" s="90"/>
      <c r="L34" s="134"/>
    </row>
    <row r="35" spans="1:13" x14ac:dyDescent="0.25">
      <c r="B35" s="107" t="s">
        <v>57</v>
      </c>
      <c r="C35" s="125" t="s">
        <v>747</v>
      </c>
      <c r="D35" s="107">
        <v>80</v>
      </c>
      <c r="E35" s="107" t="s">
        <v>28</v>
      </c>
      <c r="F35" s="68"/>
      <c r="G35" s="72">
        <f t="shared" si="0"/>
        <v>0</v>
      </c>
      <c r="H35" s="73">
        <f t="shared" si="5"/>
        <v>0</v>
      </c>
      <c r="I35" s="74">
        <f t="shared" si="1"/>
        <v>0</v>
      </c>
      <c r="J35" s="75">
        <f t="shared" si="3"/>
        <v>0</v>
      </c>
      <c r="K35" s="90"/>
      <c r="L35" s="134"/>
    </row>
    <row r="36" spans="1:13" x14ac:dyDescent="0.25">
      <c r="B36" s="107" t="s">
        <v>58</v>
      </c>
      <c r="C36" s="125" t="s">
        <v>844</v>
      </c>
      <c r="D36" s="107">
        <v>40</v>
      </c>
      <c r="E36" s="107" t="s">
        <v>28</v>
      </c>
      <c r="F36" s="68"/>
      <c r="G36" s="72">
        <f t="shared" si="0"/>
        <v>0</v>
      </c>
      <c r="H36" s="73">
        <f t="shared" si="5"/>
        <v>0</v>
      </c>
      <c r="I36" s="74">
        <f t="shared" si="1"/>
        <v>0</v>
      </c>
      <c r="J36" s="75">
        <f t="shared" si="3"/>
        <v>0</v>
      </c>
      <c r="K36" s="90"/>
      <c r="L36" s="134"/>
    </row>
    <row r="37" spans="1:13" x14ac:dyDescent="0.25">
      <c r="B37" s="107" t="s">
        <v>59</v>
      </c>
      <c r="C37" s="125" t="s">
        <v>598</v>
      </c>
      <c r="D37" s="107">
        <v>90</v>
      </c>
      <c r="E37" s="107" t="s">
        <v>28</v>
      </c>
      <c r="F37" s="68"/>
      <c r="G37" s="72">
        <f t="shared" si="0"/>
        <v>0</v>
      </c>
      <c r="H37" s="73">
        <f t="shared" ref="H37:H42" si="6">SUM(F37:G37)</f>
        <v>0</v>
      </c>
      <c r="I37" s="74">
        <f t="shared" si="1"/>
        <v>0</v>
      </c>
      <c r="J37" s="75">
        <f t="shared" si="3"/>
        <v>0</v>
      </c>
      <c r="K37" s="90"/>
      <c r="L37" s="134"/>
    </row>
    <row r="38" spans="1:13" x14ac:dyDescent="0.25">
      <c r="B38" s="107" t="s">
        <v>60</v>
      </c>
      <c r="C38" s="125" t="s">
        <v>599</v>
      </c>
      <c r="D38" s="107">
        <v>50</v>
      </c>
      <c r="E38" s="107" t="s">
        <v>28</v>
      </c>
      <c r="F38" s="68"/>
      <c r="G38" s="72">
        <f t="shared" si="0"/>
        <v>0</v>
      </c>
      <c r="H38" s="73">
        <f t="shared" si="6"/>
        <v>0</v>
      </c>
      <c r="I38" s="74">
        <f t="shared" si="1"/>
        <v>0</v>
      </c>
      <c r="J38" s="75">
        <f t="shared" si="3"/>
        <v>0</v>
      </c>
      <c r="K38" s="90"/>
      <c r="L38" s="134"/>
    </row>
    <row r="39" spans="1:13" x14ac:dyDescent="0.25">
      <c r="B39" s="107" t="s">
        <v>61</v>
      </c>
      <c r="C39" s="125" t="s">
        <v>600</v>
      </c>
      <c r="D39" s="107">
        <v>50</v>
      </c>
      <c r="E39" s="107" t="s">
        <v>28</v>
      </c>
      <c r="F39" s="68"/>
      <c r="G39" s="72">
        <f t="shared" si="0"/>
        <v>0</v>
      </c>
      <c r="H39" s="73">
        <f t="shared" si="6"/>
        <v>0</v>
      </c>
      <c r="I39" s="74">
        <f t="shared" si="1"/>
        <v>0</v>
      </c>
      <c r="J39" s="75">
        <f t="shared" si="3"/>
        <v>0</v>
      </c>
      <c r="K39" s="90"/>
      <c r="L39" s="134"/>
    </row>
    <row r="40" spans="1:13" x14ac:dyDescent="0.25">
      <c r="B40" s="107" t="s">
        <v>62</v>
      </c>
      <c r="C40" s="125" t="s">
        <v>601</v>
      </c>
      <c r="D40" s="107">
        <v>90</v>
      </c>
      <c r="E40" s="107" t="s">
        <v>28</v>
      </c>
      <c r="F40" s="68"/>
      <c r="G40" s="72">
        <f t="shared" si="0"/>
        <v>0</v>
      </c>
      <c r="H40" s="73">
        <f t="shared" si="6"/>
        <v>0</v>
      </c>
      <c r="I40" s="74">
        <f t="shared" si="1"/>
        <v>0</v>
      </c>
      <c r="J40" s="75">
        <f t="shared" si="3"/>
        <v>0</v>
      </c>
      <c r="K40" s="90"/>
      <c r="L40" s="134"/>
    </row>
    <row r="41" spans="1:13" x14ac:dyDescent="0.25">
      <c r="B41" s="107" t="s">
        <v>63</v>
      </c>
      <c r="C41" s="125" t="s">
        <v>602</v>
      </c>
      <c r="D41" s="107">
        <v>130</v>
      </c>
      <c r="E41" s="107" t="s">
        <v>28</v>
      </c>
      <c r="F41" s="68"/>
      <c r="G41" s="72">
        <f t="shared" si="0"/>
        <v>0</v>
      </c>
      <c r="H41" s="73">
        <f t="shared" si="6"/>
        <v>0</v>
      </c>
      <c r="I41" s="74">
        <f t="shared" si="1"/>
        <v>0</v>
      </c>
      <c r="J41" s="75">
        <f t="shared" si="3"/>
        <v>0</v>
      </c>
      <c r="K41" s="90"/>
      <c r="L41" s="134"/>
    </row>
    <row r="42" spans="1:13" x14ac:dyDescent="0.25">
      <c r="A42" s="98" t="s">
        <v>463</v>
      </c>
      <c r="B42" s="107" t="s">
        <v>64</v>
      </c>
      <c r="C42" s="125" t="s">
        <v>603</v>
      </c>
      <c r="D42" s="107">
        <v>90</v>
      </c>
      <c r="E42" s="107" t="s">
        <v>28</v>
      </c>
      <c r="F42" s="68"/>
      <c r="G42" s="72">
        <f t="shared" si="0"/>
        <v>0</v>
      </c>
      <c r="H42" s="73">
        <f t="shared" si="6"/>
        <v>0</v>
      </c>
      <c r="I42" s="74">
        <f t="shared" si="1"/>
        <v>0</v>
      </c>
      <c r="J42" s="75">
        <f t="shared" si="3"/>
        <v>0</v>
      </c>
      <c r="K42" s="90"/>
      <c r="L42" s="134"/>
      <c r="M42" s="98">
        <v>4.37</v>
      </c>
    </row>
    <row r="43" spans="1:13" x14ac:dyDescent="0.25">
      <c r="B43" s="112"/>
      <c r="C43" s="113" t="s">
        <v>37</v>
      </c>
      <c r="D43" s="114"/>
      <c r="E43" s="114"/>
      <c r="F43" s="115"/>
      <c r="G43" s="148">
        <v>0</v>
      </c>
      <c r="H43" s="148">
        <v>0</v>
      </c>
      <c r="I43" s="148">
        <f>SUM(I15:I42)</f>
        <v>0</v>
      </c>
      <c r="J43" s="149">
        <f>SUM(J15:J42)</f>
        <v>0</v>
      </c>
      <c r="K43" s="126"/>
      <c r="L43" s="126"/>
    </row>
    <row r="44" spans="1:13" x14ac:dyDescent="0.25">
      <c r="L44" s="99"/>
    </row>
    <row r="45" spans="1:13" x14ac:dyDescent="0.25">
      <c r="L45" s="123"/>
    </row>
    <row r="46" spans="1:13" x14ac:dyDescent="0.25">
      <c r="B46" s="255" t="s">
        <v>30</v>
      </c>
      <c r="C46" s="255"/>
      <c r="D46" s="255"/>
      <c r="E46" s="244"/>
      <c r="F46" s="244"/>
      <c r="G46" s="244"/>
      <c r="H46" s="244"/>
      <c r="I46" s="138"/>
      <c r="L46" s="123"/>
    </row>
    <row r="47" spans="1:13" x14ac:dyDescent="0.25">
      <c r="B47" s="117" t="s">
        <v>31</v>
      </c>
      <c r="C47" s="118"/>
      <c r="D47" s="119" t="s">
        <v>33</v>
      </c>
      <c r="E47" s="119"/>
      <c r="F47" s="119"/>
      <c r="G47" s="164"/>
      <c r="H47" s="119"/>
      <c r="I47" s="119"/>
      <c r="J47" s="119"/>
      <c r="K47" s="90"/>
      <c r="L47" s="119"/>
    </row>
    <row r="48" spans="1:13" x14ac:dyDescent="0.25">
      <c r="B48" s="121" t="s">
        <v>32</v>
      </c>
      <c r="C48" s="118"/>
      <c r="D48" s="117" t="s">
        <v>34</v>
      </c>
      <c r="E48" s="118"/>
      <c r="F48" s="118"/>
      <c r="G48" s="165"/>
      <c r="H48" s="118"/>
      <c r="I48" s="118"/>
      <c r="J48" s="118"/>
      <c r="K48" s="118"/>
      <c r="L48" s="135"/>
    </row>
    <row r="49" spans="2:12" x14ac:dyDescent="0.25">
      <c r="B49" s="121" t="s">
        <v>153</v>
      </c>
      <c r="C49" s="118"/>
      <c r="D49" s="117" t="s">
        <v>35</v>
      </c>
      <c r="E49" s="118"/>
      <c r="F49" s="118"/>
      <c r="G49" s="165"/>
      <c r="H49" s="118"/>
      <c r="I49" s="118"/>
      <c r="J49" s="118"/>
      <c r="K49" s="118"/>
      <c r="L49" s="135"/>
    </row>
    <row r="50" spans="2:12" x14ac:dyDescent="0.25">
      <c r="B50" s="121" t="s">
        <v>148</v>
      </c>
      <c r="C50" s="118"/>
      <c r="D50" s="117" t="s">
        <v>146</v>
      </c>
      <c r="E50" s="118"/>
      <c r="F50" s="118"/>
      <c r="G50" s="165"/>
      <c r="H50" s="118"/>
      <c r="I50" s="118"/>
      <c r="J50" s="118"/>
      <c r="K50" s="118"/>
      <c r="L50" s="135"/>
    </row>
    <row r="51" spans="2:12" x14ac:dyDescent="0.25">
      <c r="B51" s="121" t="s">
        <v>145</v>
      </c>
      <c r="C51" s="118"/>
      <c r="D51" s="117" t="s">
        <v>147</v>
      </c>
      <c r="E51" s="118"/>
      <c r="F51" s="118"/>
      <c r="G51" s="165"/>
      <c r="H51" s="118"/>
      <c r="I51" s="118"/>
      <c r="J51" s="118"/>
      <c r="K51" s="118"/>
      <c r="L51" s="135"/>
    </row>
    <row r="52" spans="2:12" x14ac:dyDescent="0.25">
      <c r="B52" s="117" t="s">
        <v>144</v>
      </c>
      <c r="C52" s="118"/>
      <c r="D52" s="117" t="s">
        <v>36</v>
      </c>
      <c r="E52" s="118"/>
      <c r="F52" s="118"/>
      <c r="G52" s="165"/>
      <c r="H52" s="118"/>
      <c r="I52" s="118"/>
      <c r="J52" s="118"/>
      <c r="K52" s="118"/>
      <c r="L52" s="135"/>
    </row>
    <row r="53" spans="2:12" x14ac:dyDescent="0.25">
      <c r="B53" s="122"/>
      <c r="C53" s="122"/>
      <c r="D53" s="123"/>
      <c r="E53" s="123"/>
      <c r="F53" s="123"/>
      <c r="G53" s="166"/>
      <c r="H53" s="123"/>
      <c r="I53" s="123"/>
      <c r="J53" s="123"/>
      <c r="K53" s="123"/>
    </row>
    <row r="54" spans="2:12" x14ac:dyDescent="0.25">
      <c r="B54" s="123"/>
      <c r="C54" s="123"/>
      <c r="D54" s="123"/>
      <c r="E54" s="123"/>
      <c r="F54" s="123"/>
      <c r="G54" s="166"/>
      <c r="H54" s="123"/>
      <c r="I54" s="123"/>
      <c r="J54" s="123"/>
    </row>
    <row r="55" spans="2:12" x14ac:dyDescent="0.25">
      <c r="B55" s="249" t="s">
        <v>38</v>
      </c>
      <c r="C55" s="249"/>
    </row>
    <row r="56" spans="2:12" x14ac:dyDescent="0.25">
      <c r="B56" s="246" t="s">
        <v>39</v>
      </c>
      <c r="C56" s="247"/>
      <c r="D56" s="247"/>
      <c r="E56" s="247"/>
      <c r="F56" s="248"/>
      <c r="G56" s="167"/>
      <c r="H56" s="122"/>
      <c r="I56" s="122"/>
      <c r="J56" s="122"/>
    </row>
    <row r="57" spans="2:12" x14ac:dyDescent="0.25">
      <c r="B57" s="246" t="s">
        <v>40</v>
      </c>
      <c r="C57" s="247"/>
      <c r="D57" s="247"/>
      <c r="E57" s="247"/>
      <c r="F57" s="248"/>
      <c r="G57" s="167"/>
      <c r="H57" s="122"/>
      <c r="I57" s="122"/>
      <c r="J57" s="122"/>
    </row>
    <row r="58" spans="2:12" x14ac:dyDescent="0.25">
      <c r="B58" s="246" t="s">
        <v>41</v>
      </c>
      <c r="C58" s="247"/>
      <c r="D58" s="247"/>
      <c r="E58" s="247"/>
      <c r="F58" s="248"/>
      <c r="G58" s="167"/>
      <c r="H58" s="122"/>
      <c r="I58" s="122"/>
      <c r="J58" s="122"/>
    </row>
    <row r="59" spans="2:12" x14ac:dyDescent="0.25">
      <c r="B59" s="246" t="s">
        <v>149</v>
      </c>
      <c r="C59" s="247"/>
      <c r="D59" s="247"/>
      <c r="E59" s="247"/>
      <c r="F59" s="248"/>
      <c r="G59" s="167"/>
      <c r="H59" s="122"/>
      <c r="I59" s="122"/>
      <c r="J59" s="122"/>
    </row>
    <row r="61" spans="2:12" x14ac:dyDescent="0.25">
      <c r="B61" s="245" t="s">
        <v>44</v>
      </c>
      <c r="C61" s="245"/>
      <c r="D61" s="245"/>
      <c r="E61" s="245"/>
      <c r="F61" s="245"/>
      <c r="G61" s="245"/>
      <c r="H61" s="245"/>
      <c r="I61" s="137"/>
    </row>
    <row r="62" spans="2:12" x14ac:dyDescent="0.25">
      <c r="B62" s="245" t="s">
        <v>45</v>
      </c>
      <c r="C62" s="245"/>
      <c r="D62" s="245"/>
      <c r="E62" s="245"/>
      <c r="F62" s="245"/>
      <c r="G62" s="245"/>
      <c r="H62" s="245"/>
      <c r="I62" s="137"/>
    </row>
    <row r="64" spans="2:12" x14ac:dyDescent="0.25">
      <c r="B64" s="249" t="s">
        <v>46</v>
      </c>
      <c r="C64" s="249"/>
      <c r="D64" s="249"/>
      <c r="E64" s="249"/>
      <c r="F64" s="249"/>
      <c r="G64" s="249"/>
      <c r="H64" s="249"/>
      <c r="I64" s="143"/>
    </row>
    <row r="65" spans="2:12" x14ac:dyDescent="0.25">
      <c r="B65" s="246" t="s">
        <v>150</v>
      </c>
      <c r="C65" s="247"/>
      <c r="D65" s="247"/>
      <c r="E65" s="247"/>
      <c r="F65" s="247"/>
      <c r="G65" s="247"/>
      <c r="H65" s="247"/>
      <c r="I65" s="248"/>
      <c r="J65" s="122"/>
    </row>
    <row r="66" spans="2:12" x14ac:dyDescent="0.25">
      <c r="B66" s="246" t="s">
        <v>794</v>
      </c>
      <c r="C66" s="247"/>
      <c r="D66" s="247"/>
      <c r="E66" s="247"/>
      <c r="F66" s="247"/>
      <c r="G66" s="247"/>
      <c r="H66" s="247"/>
      <c r="I66" s="248"/>
      <c r="J66" s="122"/>
    </row>
    <row r="67" spans="2:12" x14ac:dyDescent="0.25">
      <c r="B67" s="123"/>
      <c r="C67" s="123"/>
      <c r="D67" s="123"/>
      <c r="E67" s="123"/>
      <c r="F67" s="123"/>
      <c r="G67" s="166"/>
      <c r="H67" s="123"/>
      <c r="I67" s="123"/>
      <c r="J67" s="123"/>
    </row>
    <row r="68" spans="2:12" x14ac:dyDescent="0.25">
      <c r="B68" s="256" t="s">
        <v>47</v>
      </c>
      <c r="C68" s="256"/>
      <c r="D68" s="256"/>
      <c r="E68" s="99"/>
      <c r="F68" s="99"/>
      <c r="G68" s="168"/>
      <c r="H68" s="99"/>
      <c r="I68" s="99"/>
      <c r="J68" s="99"/>
    </row>
    <row r="69" spans="2:12" x14ac:dyDescent="0.25">
      <c r="B69" s="246" t="s">
        <v>48</v>
      </c>
      <c r="C69" s="247"/>
      <c r="D69" s="247"/>
      <c r="E69" s="247"/>
      <c r="F69" s="247"/>
      <c r="G69" s="247"/>
      <c r="H69" s="247"/>
      <c r="I69" s="247"/>
      <c r="J69" s="247"/>
      <c r="K69" s="248"/>
    </row>
    <row r="70" spans="2:12" x14ac:dyDescent="0.25">
      <c r="B70" s="246" t="s">
        <v>103</v>
      </c>
      <c r="C70" s="247"/>
      <c r="D70" s="247"/>
      <c r="E70" s="247"/>
      <c r="F70" s="247"/>
      <c r="G70" s="247"/>
      <c r="H70" s="247"/>
      <c r="I70" s="247"/>
      <c r="J70" s="247"/>
      <c r="K70" s="248"/>
      <c r="L70" s="137"/>
    </row>
    <row r="73" spans="2:12" x14ac:dyDescent="0.25">
      <c r="C73" s="98" t="s">
        <v>151</v>
      </c>
      <c r="F73" s="98" t="s">
        <v>49</v>
      </c>
      <c r="H73" s="137" t="s">
        <v>152</v>
      </c>
      <c r="I73" s="137"/>
      <c r="J73" s="137"/>
      <c r="K73" s="137"/>
    </row>
  </sheetData>
  <customSheetViews>
    <customSheetView guid="{2E885550-6E49-4094-A79A-F9B8865EE0DA}" scale="87" fitToPage="1" hiddenColumns="1" topLeftCell="B10">
      <selection activeCell="J17" sqref="J17"/>
      <pageMargins left="0.39370078740157483" right="3.937007874015748E-2" top="0.55118110236220474" bottom="0.74803149606299213" header="0.31496062992125984" footer="0.31496062992125984"/>
      <pageSetup paperSize="9" scale="44" orientation="landscape" r:id="rId1"/>
      <headerFooter>
        <oddHeader>&amp;CObrazec št. 11</oddHeader>
      </headerFooter>
    </customSheetView>
    <customSheetView guid="{ACCB35C7-7F7A-4839-8E21-D8AB5AB0B28C}" scale="87" fitToPage="1" hiddenColumns="1" topLeftCell="B10">
      <selection activeCell="J17" sqref="J17"/>
      <pageMargins left="0.39370078740157483" right="3.937007874015748E-2" top="0.55118110236220474" bottom="0.74803149606299213" header="0.31496062992125984" footer="0.31496062992125984"/>
      <pageSetup paperSize="9" scale="44" orientation="landscape" r:id="rId2"/>
      <headerFooter>
        <oddHeader>&amp;CObrazec št. 11</oddHeader>
      </headerFooter>
    </customSheetView>
  </customSheetViews>
  <mergeCells count="36">
    <mergeCell ref="B69:K69"/>
    <mergeCell ref="B70:K70"/>
    <mergeCell ref="B56:F56"/>
    <mergeCell ref="B57:F57"/>
    <mergeCell ref="B58:F58"/>
    <mergeCell ref="B64:H64"/>
    <mergeCell ref="B65:I65"/>
    <mergeCell ref="B66:I66"/>
    <mergeCell ref="B59:F59"/>
    <mergeCell ref="B46:D46"/>
    <mergeCell ref="E46:H46"/>
    <mergeCell ref="B55:C55"/>
    <mergeCell ref="B68:D68"/>
    <mergeCell ref="B61:H61"/>
    <mergeCell ref="B62:H62"/>
    <mergeCell ref="I1:J1"/>
    <mergeCell ref="D8:H8"/>
    <mergeCell ref="K11:K12"/>
    <mergeCell ref="I2:L2"/>
    <mergeCell ref="I3:L3"/>
    <mergeCell ref="I4:L4"/>
    <mergeCell ref="I5:L5"/>
    <mergeCell ref="I6:L6"/>
    <mergeCell ref="F11:F12"/>
    <mergeCell ref="G11:G12"/>
    <mergeCell ref="L11:L12"/>
    <mergeCell ref="B31:K31"/>
    <mergeCell ref="B28:K28"/>
    <mergeCell ref="C11:C12"/>
    <mergeCell ref="D11:D12"/>
    <mergeCell ref="E11:E12"/>
    <mergeCell ref="H11:H12"/>
    <mergeCell ref="I11:I12"/>
    <mergeCell ref="J11:J12"/>
    <mergeCell ref="B11:B12"/>
    <mergeCell ref="B14:K14"/>
  </mergeCells>
  <phoneticPr fontId="33" type="noConversion"/>
  <pageMargins left="0.39370078740157483" right="3.937007874015748E-2" top="0.94488188976377963" bottom="0.74803149606299213" header="0.31496062992125984" footer="0.31496062992125984"/>
  <pageSetup paperSize="9" scale="65" orientation="landscape" r:id="rId3"/>
  <headerFooter>
    <oddHeader>&amp;CObrazec št. 11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48"/>
  <sheetViews>
    <sheetView topLeftCell="B41" zoomScaleNormal="100" zoomScalePageLayoutView="70" workbookViewId="0">
      <selection activeCell="C76" sqref="C76"/>
    </sheetView>
  </sheetViews>
  <sheetFormatPr defaultRowHeight="15" x14ac:dyDescent="0.25"/>
  <cols>
    <col min="1" max="1" width="9.140625" style="98" hidden="1" customWidth="1"/>
    <col min="2" max="2" width="7.140625" style="98" customWidth="1"/>
    <col min="3" max="3" width="37.42578125" style="98" customWidth="1"/>
    <col min="4" max="4" width="10.28515625" style="98" customWidth="1"/>
    <col min="5" max="5" width="9.140625" style="98" customWidth="1"/>
    <col min="6" max="7" width="10.28515625" style="159" customWidth="1"/>
    <col min="8" max="9" width="13.7109375" style="98" customWidth="1"/>
    <col min="10" max="10" width="14.28515625" style="159" customWidth="1"/>
    <col min="11" max="11" width="23.140625" style="98" customWidth="1"/>
    <col min="12" max="12" width="14.28515625" style="98" customWidth="1"/>
    <col min="13" max="14" width="9.140625" style="98" hidden="1" customWidth="1"/>
    <col min="15" max="17" width="9.140625" style="98"/>
    <col min="18" max="18" width="9.140625" style="159"/>
    <col min="19" max="16384" width="9.140625" style="98"/>
  </cols>
  <sheetData>
    <row r="1" spans="1:18" x14ac:dyDescent="0.25">
      <c r="B1" s="3" t="s">
        <v>0</v>
      </c>
      <c r="C1" s="4"/>
      <c r="D1" s="5"/>
      <c r="E1" s="3"/>
      <c r="I1" s="223" t="s">
        <v>6</v>
      </c>
      <c r="J1" s="223"/>
      <c r="K1" s="137"/>
      <c r="L1" s="137"/>
    </row>
    <row r="2" spans="1:18" x14ac:dyDescent="0.25">
      <c r="B2" s="38" t="s">
        <v>1</v>
      </c>
      <c r="C2" s="38"/>
      <c r="D2" s="40"/>
      <c r="E2" s="40"/>
      <c r="I2" s="222" t="s">
        <v>852</v>
      </c>
      <c r="J2" s="222"/>
      <c r="K2" s="222"/>
      <c r="L2" s="222"/>
    </row>
    <row r="3" spans="1:18" x14ac:dyDescent="0.25">
      <c r="B3" s="39" t="s">
        <v>2</v>
      </c>
      <c r="C3" s="39"/>
      <c r="D3" s="40"/>
      <c r="E3" s="40"/>
      <c r="I3" s="224" t="s">
        <v>853</v>
      </c>
      <c r="J3" s="224"/>
      <c r="K3" s="224"/>
      <c r="L3" s="224"/>
    </row>
    <row r="4" spans="1:18" x14ac:dyDescent="0.25">
      <c r="B4" s="39" t="s">
        <v>3</v>
      </c>
      <c r="C4" s="39"/>
      <c r="D4" s="40"/>
      <c r="E4" s="40"/>
      <c r="I4" s="222" t="s">
        <v>854</v>
      </c>
      <c r="J4" s="222"/>
      <c r="K4" s="222"/>
      <c r="L4" s="222"/>
    </row>
    <row r="5" spans="1:18" x14ac:dyDescent="0.25">
      <c r="B5" s="39" t="s">
        <v>4</v>
      </c>
      <c r="C5" s="39"/>
      <c r="D5" s="40"/>
      <c r="E5" s="40"/>
      <c r="I5" s="222"/>
      <c r="J5" s="222"/>
      <c r="K5" s="222"/>
      <c r="L5" s="222"/>
    </row>
    <row r="6" spans="1:18" x14ac:dyDescent="0.25">
      <c r="B6" s="39" t="s">
        <v>5</v>
      </c>
      <c r="C6" s="39"/>
      <c r="D6" s="40"/>
      <c r="E6" s="40"/>
      <c r="I6" s="222"/>
      <c r="J6" s="222"/>
      <c r="K6" s="222"/>
      <c r="L6" s="222"/>
    </row>
    <row r="8" spans="1:18" ht="18.75" x14ac:dyDescent="0.3">
      <c r="D8" s="225" t="s">
        <v>7</v>
      </c>
      <c r="E8" s="225"/>
      <c r="F8" s="225"/>
      <c r="G8" s="225"/>
      <c r="H8" s="225"/>
      <c r="I8" s="142"/>
    </row>
    <row r="9" spans="1:18" ht="18.75" x14ac:dyDescent="0.3">
      <c r="D9" s="100" t="s">
        <v>43</v>
      </c>
      <c r="E9" s="142">
        <v>11</v>
      </c>
      <c r="F9" s="161" t="s">
        <v>167</v>
      </c>
      <c r="G9" s="161"/>
      <c r="H9" s="127"/>
      <c r="I9" s="101"/>
    </row>
    <row r="10" spans="1:18" ht="15.75" thickBot="1" x14ac:dyDescent="0.3"/>
    <row r="11" spans="1:18" ht="26.45" customHeight="1" x14ac:dyDescent="0.25">
      <c r="B11" s="227" t="s">
        <v>8</v>
      </c>
      <c r="C11" s="229" t="s">
        <v>42</v>
      </c>
      <c r="D11" s="229" t="s">
        <v>9</v>
      </c>
      <c r="E11" s="229" t="s">
        <v>10</v>
      </c>
      <c r="F11" s="298" t="s">
        <v>11</v>
      </c>
      <c r="G11" s="298" t="s">
        <v>12</v>
      </c>
      <c r="H11" s="259" t="s">
        <v>140</v>
      </c>
      <c r="I11" s="241" t="s">
        <v>139</v>
      </c>
      <c r="J11" s="300" t="s">
        <v>141</v>
      </c>
      <c r="K11" s="239" t="s">
        <v>13</v>
      </c>
      <c r="L11" s="241" t="s">
        <v>798</v>
      </c>
    </row>
    <row r="12" spans="1:18" ht="26.45" customHeight="1" x14ac:dyDescent="0.25">
      <c r="B12" s="228"/>
      <c r="C12" s="230"/>
      <c r="D12" s="230"/>
      <c r="E12" s="230"/>
      <c r="F12" s="299"/>
      <c r="G12" s="299"/>
      <c r="H12" s="260"/>
      <c r="I12" s="242"/>
      <c r="J12" s="301"/>
      <c r="K12" s="240"/>
      <c r="L12" s="242"/>
    </row>
    <row r="13" spans="1:18" x14ac:dyDescent="0.25">
      <c r="B13" s="169"/>
      <c r="C13" s="129">
        <v>1</v>
      </c>
      <c r="D13" s="129">
        <v>2</v>
      </c>
      <c r="E13" s="129">
        <v>3</v>
      </c>
      <c r="F13" s="162">
        <v>4</v>
      </c>
      <c r="G13" s="162">
        <v>5</v>
      </c>
      <c r="H13" s="154" t="s">
        <v>14</v>
      </c>
      <c r="I13" s="134" t="s">
        <v>142</v>
      </c>
      <c r="J13" s="170" t="s">
        <v>143</v>
      </c>
      <c r="K13" s="155">
        <v>9</v>
      </c>
      <c r="L13" s="134"/>
    </row>
    <row r="14" spans="1:18" s="90" customFormat="1" x14ac:dyDescent="0.25">
      <c r="A14" s="90" t="s">
        <v>466</v>
      </c>
      <c r="B14" s="171">
        <v>1</v>
      </c>
      <c r="C14" s="125" t="s">
        <v>439</v>
      </c>
      <c r="D14" s="107">
        <v>1500</v>
      </c>
      <c r="E14" s="107" t="s">
        <v>29</v>
      </c>
      <c r="F14" s="69"/>
      <c r="G14" s="72">
        <f>F14*0.095</f>
        <v>0</v>
      </c>
      <c r="H14" s="73">
        <f>SUM(F14:G14)</f>
        <v>0</v>
      </c>
      <c r="I14" s="80">
        <f>(F14*D14)</f>
        <v>0</v>
      </c>
      <c r="J14" s="75">
        <f>H14*D14</f>
        <v>0</v>
      </c>
      <c r="L14" s="134"/>
      <c r="M14" s="90">
        <v>0.11</v>
      </c>
      <c r="R14" s="172"/>
    </row>
    <row r="15" spans="1:18" x14ac:dyDescent="0.25">
      <c r="A15" s="98" t="s">
        <v>467</v>
      </c>
      <c r="B15" s="173">
        <v>2</v>
      </c>
      <c r="C15" s="174" t="s">
        <v>169</v>
      </c>
      <c r="D15" s="110">
        <v>650</v>
      </c>
      <c r="E15" s="110" t="s">
        <v>29</v>
      </c>
      <c r="F15" s="67"/>
      <c r="G15" s="72">
        <f t="shared" ref="G15:G79" si="0">F15*0.095</f>
        <v>0</v>
      </c>
      <c r="H15" s="81">
        <f>SUM(F15:G15)</f>
        <v>0</v>
      </c>
      <c r="I15" s="74">
        <f>(F15*D15)</f>
        <v>0</v>
      </c>
      <c r="J15" s="75">
        <f t="shared" ref="J15:J79" si="1">H15*D15</f>
        <v>0</v>
      </c>
      <c r="K15" s="90"/>
      <c r="L15" s="134"/>
      <c r="M15" s="90">
        <v>0.27</v>
      </c>
    </row>
    <row r="16" spans="1:18" x14ac:dyDescent="0.25">
      <c r="A16" s="98" t="s">
        <v>468</v>
      </c>
      <c r="B16" s="171">
        <v>3</v>
      </c>
      <c r="C16" s="125" t="s">
        <v>237</v>
      </c>
      <c r="D16" s="107">
        <v>5</v>
      </c>
      <c r="E16" s="107" t="s">
        <v>28</v>
      </c>
      <c r="F16" s="68"/>
      <c r="G16" s="72">
        <f t="shared" si="0"/>
        <v>0</v>
      </c>
      <c r="H16" s="73">
        <f>SUM(F16:G16)</f>
        <v>0</v>
      </c>
      <c r="I16" s="74">
        <f>(F16*D16)</f>
        <v>0</v>
      </c>
      <c r="J16" s="75">
        <f t="shared" si="1"/>
        <v>0</v>
      </c>
      <c r="K16" s="90"/>
      <c r="L16" s="134"/>
      <c r="M16" s="90">
        <v>11.53</v>
      </c>
    </row>
    <row r="17" spans="1:14" ht="15" customHeight="1" x14ac:dyDescent="0.25">
      <c r="A17" s="163" t="s">
        <v>469</v>
      </c>
      <c r="B17" s="171">
        <v>4</v>
      </c>
      <c r="C17" s="125" t="s">
        <v>238</v>
      </c>
      <c r="D17" s="107">
        <v>600</v>
      </c>
      <c r="E17" s="107" t="s">
        <v>29</v>
      </c>
      <c r="F17" s="68"/>
      <c r="G17" s="72">
        <f t="shared" si="0"/>
        <v>0</v>
      </c>
      <c r="H17" s="73">
        <f>SUM(F17:G17)</f>
        <v>0</v>
      </c>
      <c r="I17" s="74">
        <f>(F17*D17)</f>
        <v>0</v>
      </c>
      <c r="J17" s="75">
        <f t="shared" si="1"/>
        <v>0</v>
      </c>
      <c r="K17" s="90"/>
      <c r="L17" s="134"/>
      <c r="M17" s="90">
        <v>0.71</v>
      </c>
    </row>
    <row r="18" spans="1:14" x14ac:dyDescent="0.25">
      <c r="A18" s="163" t="s">
        <v>470</v>
      </c>
      <c r="B18" s="173">
        <v>5</v>
      </c>
      <c r="C18" s="125" t="s">
        <v>211</v>
      </c>
      <c r="D18" s="107">
        <v>50</v>
      </c>
      <c r="E18" s="107" t="s">
        <v>28</v>
      </c>
      <c r="F18" s="68"/>
      <c r="G18" s="72">
        <f t="shared" si="0"/>
        <v>0</v>
      </c>
      <c r="H18" s="73">
        <f t="shared" ref="H18:H79" si="2">SUM(F18:G18)</f>
        <v>0</v>
      </c>
      <c r="I18" s="74">
        <f t="shared" ref="I18:I79" si="3">(F18*D18)</f>
        <v>0</v>
      </c>
      <c r="J18" s="75">
        <f t="shared" si="1"/>
        <v>0</v>
      </c>
      <c r="K18" s="90"/>
      <c r="L18" s="134"/>
      <c r="M18" s="90">
        <v>0.74</v>
      </c>
    </row>
    <row r="19" spans="1:14" ht="25.5" x14ac:dyDescent="0.25">
      <c r="A19" s="163" t="s">
        <v>471</v>
      </c>
      <c r="B19" s="173">
        <v>6</v>
      </c>
      <c r="C19" s="125" t="s">
        <v>605</v>
      </c>
      <c r="D19" s="107">
        <v>300</v>
      </c>
      <c r="E19" s="107" t="s">
        <v>29</v>
      </c>
      <c r="F19" s="68"/>
      <c r="G19" s="72">
        <f t="shared" si="0"/>
        <v>0</v>
      </c>
      <c r="H19" s="73">
        <f t="shared" si="2"/>
        <v>0</v>
      </c>
      <c r="I19" s="74">
        <f t="shared" si="3"/>
        <v>0</v>
      </c>
      <c r="J19" s="75">
        <f t="shared" si="1"/>
        <v>0</v>
      </c>
      <c r="K19" s="90"/>
      <c r="L19" s="134"/>
      <c r="M19" s="90">
        <v>0.42</v>
      </c>
    </row>
    <row r="20" spans="1:14" x14ac:dyDescent="0.25">
      <c r="A20" s="163" t="s">
        <v>472</v>
      </c>
      <c r="B20" s="173">
        <v>7</v>
      </c>
      <c r="C20" s="125" t="s">
        <v>170</v>
      </c>
      <c r="D20" s="107">
        <v>3000</v>
      </c>
      <c r="E20" s="107" t="s">
        <v>29</v>
      </c>
      <c r="F20" s="68"/>
      <c r="G20" s="72">
        <f t="shared" si="0"/>
        <v>0</v>
      </c>
      <c r="H20" s="73">
        <f t="shared" si="2"/>
        <v>0</v>
      </c>
      <c r="I20" s="74">
        <f t="shared" si="3"/>
        <v>0</v>
      </c>
      <c r="J20" s="75">
        <f t="shared" si="1"/>
        <v>0</v>
      </c>
      <c r="K20" s="90"/>
      <c r="L20" s="134"/>
      <c r="M20" s="90">
        <v>0.23</v>
      </c>
    </row>
    <row r="21" spans="1:14" x14ac:dyDescent="0.25">
      <c r="A21" s="163" t="s">
        <v>473</v>
      </c>
      <c r="B21" s="173">
        <v>8</v>
      </c>
      <c r="C21" s="125" t="s">
        <v>213</v>
      </c>
      <c r="D21" s="107">
        <v>3000</v>
      </c>
      <c r="E21" s="107" t="s">
        <v>29</v>
      </c>
      <c r="F21" s="68"/>
      <c r="G21" s="72">
        <f t="shared" si="0"/>
        <v>0</v>
      </c>
      <c r="H21" s="73">
        <f t="shared" si="2"/>
        <v>0</v>
      </c>
      <c r="I21" s="74">
        <f t="shared" si="3"/>
        <v>0</v>
      </c>
      <c r="J21" s="75">
        <f t="shared" si="1"/>
        <v>0</v>
      </c>
      <c r="K21" s="90"/>
      <c r="L21" s="134"/>
      <c r="M21" s="90">
        <v>0.12</v>
      </c>
    </row>
    <row r="22" spans="1:14" x14ac:dyDescent="0.25">
      <c r="A22" s="163" t="s">
        <v>474</v>
      </c>
      <c r="B22" s="173">
        <v>9</v>
      </c>
      <c r="C22" s="125" t="s">
        <v>606</v>
      </c>
      <c r="D22" s="107">
        <v>1500</v>
      </c>
      <c r="E22" s="107" t="s">
        <v>29</v>
      </c>
      <c r="F22" s="68"/>
      <c r="G22" s="72">
        <f t="shared" si="0"/>
        <v>0</v>
      </c>
      <c r="H22" s="73">
        <f t="shared" si="2"/>
        <v>0</v>
      </c>
      <c r="I22" s="74">
        <f t="shared" si="3"/>
        <v>0</v>
      </c>
      <c r="J22" s="75">
        <f t="shared" si="1"/>
        <v>0</v>
      </c>
      <c r="K22" s="90"/>
      <c r="L22" s="134"/>
      <c r="M22" s="90">
        <v>0.14000000000000001</v>
      </c>
    </row>
    <row r="23" spans="1:14" x14ac:dyDescent="0.25">
      <c r="A23" s="163" t="s">
        <v>475</v>
      </c>
      <c r="B23" s="173">
        <v>10</v>
      </c>
      <c r="C23" s="125" t="s">
        <v>214</v>
      </c>
      <c r="D23" s="107">
        <v>900</v>
      </c>
      <c r="E23" s="107" t="s">
        <v>29</v>
      </c>
      <c r="F23" s="68"/>
      <c r="G23" s="72">
        <f t="shared" si="0"/>
        <v>0</v>
      </c>
      <c r="H23" s="73">
        <f t="shared" si="2"/>
        <v>0</v>
      </c>
      <c r="I23" s="74">
        <f t="shared" si="3"/>
        <v>0</v>
      </c>
      <c r="J23" s="75">
        <f t="shared" si="1"/>
        <v>0</v>
      </c>
      <c r="K23" s="90"/>
      <c r="L23" s="134"/>
      <c r="M23" s="90">
        <v>0.13</v>
      </c>
    </row>
    <row r="24" spans="1:14" x14ac:dyDescent="0.25">
      <c r="A24" s="98" t="s">
        <v>465</v>
      </c>
      <c r="B24" s="173">
        <v>11</v>
      </c>
      <c r="C24" s="125" t="s">
        <v>811</v>
      </c>
      <c r="D24" s="107">
        <v>600</v>
      </c>
      <c r="E24" s="107" t="s">
        <v>29</v>
      </c>
      <c r="F24" s="68"/>
      <c r="G24" s="72">
        <f t="shared" si="0"/>
        <v>0</v>
      </c>
      <c r="H24" s="73">
        <f t="shared" si="2"/>
        <v>0</v>
      </c>
      <c r="I24" s="74">
        <f t="shared" si="3"/>
        <v>0</v>
      </c>
      <c r="J24" s="75">
        <f t="shared" si="1"/>
        <v>0</v>
      </c>
      <c r="K24" s="90"/>
      <c r="L24" s="134"/>
      <c r="M24" s="90">
        <v>0.33</v>
      </c>
    </row>
    <row r="25" spans="1:14" x14ac:dyDescent="0.25">
      <c r="A25" s="98" t="s">
        <v>476</v>
      </c>
      <c r="B25" s="173">
        <v>12</v>
      </c>
      <c r="C25" s="125" t="s">
        <v>187</v>
      </c>
      <c r="D25" s="107">
        <v>600</v>
      </c>
      <c r="E25" s="107" t="s">
        <v>29</v>
      </c>
      <c r="F25" s="68"/>
      <c r="G25" s="72">
        <f t="shared" si="0"/>
        <v>0</v>
      </c>
      <c r="H25" s="73">
        <f t="shared" si="2"/>
        <v>0</v>
      </c>
      <c r="I25" s="74">
        <f t="shared" si="3"/>
        <v>0</v>
      </c>
      <c r="J25" s="75">
        <f t="shared" si="1"/>
        <v>0</v>
      </c>
      <c r="K25" s="90"/>
      <c r="L25" s="134"/>
      <c r="M25" s="90">
        <v>0.12</v>
      </c>
    </row>
    <row r="26" spans="1:14" x14ac:dyDescent="0.25">
      <c r="A26" s="98" t="s">
        <v>477</v>
      </c>
      <c r="B26" s="173">
        <v>13</v>
      </c>
      <c r="C26" s="125" t="s">
        <v>750</v>
      </c>
      <c r="D26" s="107">
        <v>900</v>
      </c>
      <c r="E26" s="107" t="s">
        <v>29</v>
      </c>
      <c r="F26" s="68"/>
      <c r="G26" s="72">
        <f t="shared" si="0"/>
        <v>0</v>
      </c>
      <c r="H26" s="73">
        <f t="shared" si="2"/>
        <v>0</v>
      </c>
      <c r="I26" s="74">
        <f t="shared" si="3"/>
        <v>0</v>
      </c>
      <c r="J26" s="75">
        <f t="shared" si="1"/>
        <v>0</v>
      </c>
      <c r="K26" s="90"/>
      <c r="L26" s="134"/>
      <c r="M26" s="90">
        <v>0.36</v>
      </c>
    </row>
    <row r="27" spans="1:14" x14ac:dyDescent="0.25">
      <c r="B27" s="173">
        <v>14</v>
      </c>
      <c r="C27" s="125" t="s">
        <v>751</v>
      </c>
      <c r="D27" s="107">
        <v>600</v>
      </c>
      <c r="E27" s="107" t="s">
        <v>29</v>
      </c>
      <c r="F27" s="68"/>
      <c r="G27" s="72">
        <f t="shared" si="0"/>
        <v>0</v>
      </c>
      <c r="H27" s="73">
        <f t="shared" si="2"/>
        <v>0</v>
      </c>
      <c r="I27" s="74">
        <f t="shared" si="3"/>
        <v>0</v>
      </c>
      <c r="J27" s="75">
        <f t="shared" si="1"/>
        <v>0</v>
      </c>
      <c r="K27" s="90"/>
      <c r="L27" s="134"/>
      <c r="M27" s="90"/>
    </row>
    <row r="28" spans="1:14" x14ac:dyDescent="0.25">
      <c r="A28" s="98" t="s">
        <v>478</v>
      </c>
      <c r="B28" s="173">
        <v>15</v>
      </c>
      <c r="C28" s="125" t="s">
        <v>202</v>
      </c>
      <c r="D28" s="107">
        <v>10</v>
      </c>
      <c r="E28" s="107" t="s">
        <v>29</v>
      </c>
      <c r="F28" s="68"/>
      <c r="G28" s="72">
        <f t="shared" si="0"/>
        <v>0</v>
      </c>
      <c r="H28" s="73">
        <f t="shared" si="2"/>
        <v>0</v>
      </c>
      <c r="I28" s="74">
        <f t="shared" si="3"/>
        <v>0</v>
      </c>
      <c r="J28" s="75">
        <f t="shared" si="1"/>
        <v>0</v>
      </c>
      <c r="K28" s="90"/>
      <c r="L28" s="134"/>
      <c r="M28" s="90">
        <v>1.99</v>
      </c>
      <c r="N28" s="98" t="s">
        <v>523</v>
      </c>
    </row>
    <row r="29" spans="1:14" x14ac:dyDescent="0.25">
      <c r="A29" s="98" t="s">
        <v>479</v>
      </c>
      <c r="B29" s="173">
        <v>16</v>
      </c>
      <c r="C29" s="125" t="s">
        <v>203</v>
      </c>
      <c r="D29" s="107">
        <v>300</v>
      </c>
      <c r="E29" s="107" t="s">
        <v>28</v>
      </c>
      <c r="F29" s="68"/>
      <c r="G29" s="72">
        <f t="shared" si="0"/>
        <v>0</v>
      </c>
      <c r="H29" s="73">
        <f t="shared" si="2"/>
        <v>0</v>
      </c>
      <c r="I29" s="74">
        <f t="shared" si="3"/>
        <v>0</v>
      </c>
      <c r="J29" s="75">
        <f t="shared" si="1"/>
        <v>0</v>
      </c>
      <c r="K29" s="90"/>
      <c r="L29" s="134"/>
      <c r="M29" s="90">
        <v>0.78</v>
      </c>
    </row>
    <row r="30" spans="1:14" x14ac:dyDescent="0.25">
      <c r="A30" s="98" t="s">
        <v>491</v>
      </c>
      <c r="B30" s="173">
        <v>17</v>
      </c>
      <c r="C30" s="125" t="s">
        <v>188</v>
      </c>
      <c r="D30" s="107">
        <v>400</v>
      </c>
      <c r="E30" s="107" t="s">
        <v>28</v>
      </c>
      <c r="F30" s="68"/>
      <c r="G30" s="72">
        <f t="shared" si="0"/>
        <v>0</v>
      </c>
      <c r="H30" s="73">
        <f t="shared" si="2"/>
        <v>0</v>
      </c>
      <c r="I30" s="74">
        <f t="shared" si="3"/>
        <v>0</v>
      </c>
      <c r="J30" s="75">
        <f t="shared" si="1"/>
        <v>0</v>
      </c>
      <c r="K30" s="90"/>
      <c r="L30" s="134"/>
      <c r="M30" s="90">
        <v>0.38</v>
      </c>
    </row>
    <row r="31" spans="1:14" x14ac:dyDescent="0.25">
      <c r="A31" s="98" t="s">
        <v>480</v>
      </c>
      <c r="B31" s="173">
        <v>18</v>
      </c>
      <c r="C31" s="125" t="s">
        <v>171</v>
      </c>
      <c r="D31" s="107">
        <v>700</v>
      </c>
      <c r="E31" s="107" t="s">
        <v>28</v>
      </c>
      <c r="F31" s="68"/>
      <c r="G31" s="72">
        <f t="shared" si="0"/>
        <v>0</v>
      </c>
      <c r="H31" s="73">
        <f t="shared" si="2"/>
        <v>0</v>
      </c>
      <c r="I31" s="74">
        <f t="shared" si="3"/>
        <v>0</v>
      </c>
      <c r="J31" s="75">
        <f t="shared" si="1"/>
        <v>0</v>
      </c>
      <c r="K31" s="90"/>
      <c r="L31" s="134"/>
      <c r="M31" s="90">
        <v>1.0900000000000001</v>
      </c>
    </row>
    <row r="32" spans="1:14" x14ac:dyDescent="0.25">
      <c r="A32" s="98" t="s">
        <v>481</v>
      </c>
      <c r="B32" s="173">
        <v>19</v>
      </c>
      <c r="C32" s="125" t="s">
        <v>803</v>
      </c>
      <c r="D32" s="107">
        <v>300</v>
      </c>
      <c r="E32" s="107" t="s">
        <v>28</v>
      </c>
      <c r="F32" s="68"/>
      <c r="G32" s="72">
        <f t="shared" si="0"/>
        <v>0</v>
      </c>
      <c r="H32" s="73">
        <f t="shared" si="2"/>
        <v>0</v>
      </c>
      <c r="I32" s="74">
        <f t="shared" si="3"/>
        <v>0</v>
      </c>
      <c r="J32" s="75">
        <f t="shared" si="1"/>
        <v>0</v>
      </c>
      <c r="K32" s="90"/>
      <c r="L32" s="134"/>
      <c r="M32" s="90">
        <v>0.97</v>
      </c>
    </row>
    <row r="33" spans="1:13" x14ac:dyDescent="0.25">
      <c r="A33" s="98" t="s">
        <v>482</v>
      </c>
      <c r="B33" s="173">
        <v>20</v>
      </c>
      <c r="C33" s="125" t="s">
        <v>804</v>
      </c>
      <c r="D33" s="107">
        <v>400</v>
      </c>
      <c r="E33" s="107" t="s">
        <v>28</v>
      </c>
      <c r="F33" s="68"/>
      <c r="G33" s="72">
        <f t="shared" si="0"/>
        <v>0</v>
      </c>
      <c r="H33" s="73">
        <f t="shared" si="2"/>
        <v>0</v>
      </c>
      <c r="I33" s="74">
        <f t="shared" si="3"/>
        <v>0</v>
      </c>
      <c r="J33" s="75">
        <f t="shared" si="1"/>
        <v>0</v>
      </c>
      <c r="K33" s="90"/>
      <c r="L33" s="134"/>
      <c r="M33" s="90">
        <v>1.1399999999999999</v>
      </c>
    </row>
    <row r="34" spans="1:13" x14ac:dyDescent="0.25">
      <c r="A34" s="98" t="s">
        <v>483</v>
      </c>
      <c r="B34" s="173">
        <v>21</v>
      </c>
      <c r="C34" s="125" t="s">
        <v>173</v>
      </c>
      <c r="D34" s="107">
        <v>700</v>
      </c>
      <c r="E34" s="107" t="s">
        <v>28</v>
      </c>
      <c r="F34" s="68"/>
      <c r="G34" s="72">
        <f t="shared" si="0"/>
        <v>0</v>
      </c>
      <c r="H34" s="73">
        <f t="shared" si="2"/>
        <v>0</v>
      </c>
      <c r="I34" s="74">
        <f t="shared" si="3"/>
        <v>0</v>
      </c>
      <c r="J34" s="75">
        <f t="shared" si="1"/>
        <v>0</v>
      </c>
      <c r="K34" s="90"/>
      <c r="L34" s="134"/>
      <c r="M34" s="90">
        <v>0.92</v>
      </c>
    </row>
    <row r="35" spans="1:13" x14ac:dyDescent="0.25">
      <c r="A35" s="98" t="s">
        <v>484</v>
      </c>
      <c r="B35" s="173">
        <v>22</v>
      </c>
      <c r="C35" s="125" t="s">
        <v>807</v>
      </c>
      <c r="D35" s="107">
        <v>50</v>
      </c>
      <c r="E35" s="107" t="s">
        <v>28</v>
      </c>
      <c r="F35" s="68"/>
      <c r="G35" s="72">
        <f t="shared" si="0"/>
        <v>0</v>
      </c>
      <c r="H35" s="73">
        <f t="shared" si="2"/>
        <v>0</v>
      </c>
      <c r="I35" s="74">
        <f t="shared" si="3"/>
        <v>0</v>
      </c>
      <c r="J35" s="75">
        <f t="shared" si="1"/>
        <v>0</v>
      </c>
      <c r="K35" s="90"/>
      <c r="L35" s="134"/>
      <c r="M35" s="90">
        <v>0.87</v>
      </c>
    </row>
    <row r="36" spans="1:13" x14ac:dyDescent="0.25">
      <c r="A36" s="98" t="s">
        <v>485</v>
      </c>
      <c r="B36" s="173">
        <v>23</v>
      </c>
      <c r="C36" s="125" t="s">
        <v>201</v>
      </c>
      <c r="D36" s="107">
        <v>700</v>
      </c>
      <c r="E36" s="107" t="s">
        <v>28</v>
      </c>
      <c r="F36" s="68"/>
      <c r="G36" s="72">
        <f t="shared" si="0"/>
        <v>0</v>
      </c>
      <c r="H36" s="73">
        <f t="shared" si="2"/>
        <v>0</v>
      </c>
      <c r="I36" s="74">
        <f t="shared" si="3"/>
        <v>0</v>
      </c>
      <c r="J36" s="75">
        <f t="shared" si="1"/>
        <v>0</v>
      </c>
      <c r="K36" s="90"/>
      <c r="L36" s="134"/>
      <c r="M36" s="90">
        <v>0.69</v>
      </c>
    </row>
    <row r="37" spans="1:13" x14ac:dyDescent="0.25">
      <c r="A37" s="98" t="s">
        <v>486</v>
      </c>
      <c r="B37" s="173">
        <v>24</v>
      </c>
      <c r="C37" s="125" t="s">
        <v>218</v>
      </c>
      <c r="D37" s="107">
        <v>500</v>
      </c>
      <c r="E37" s="107" t="s">
        <v>28</v>
      </c>
      <c r="F37" s="68"/>
      <c r="G37" s="72">
        <f t="shared" si="0"/>
        <v>0</v>
      </c>
      <c r="H37" s="73">
        <f t="shared" si="2"/>
        <v>0</v>
      </c>
      <c r="I37" s="74">
        <f t="shared" si="3"/>
        <v>0</v>
      </c>
      <c r="J37" s="75">
        <f t="shared" si="1"/>
        <v>0</v>
      </c>
      <c r="K37" s="90"/>
      <c r="L37" s="134"/>
      <c r="M37" s="90">
        <v>1.05</v>
      </c>
    </row>
    <row r="38" spans="1:13" x14ac:dyDescent="0.25">
      <c r="A38" s="98" t="s">
        <v>448</v>
      </c>
      <c r="B38" s="173">
        <v>25</v>
      </c>
      <c r="C38" s="125" t="s">
        <v>806</v>
      </c>
      <c r="D38" s="107">
        <v>100</v>
      </c>
      <c r="E38" s="107" t="s">
        <v>28</v>
      </c>
      <c r="F38" s="68"/>
      <c r="G38" s="72">
        <f t="shared" si="0"/>
        <v>0</v>
      </c>
      <c r="H38" s="73">
        <f t="shared" si="2"/>
        <v>0</v>
      </c>
      <c r="I38" s="74">
        <f t="shared" si="3"/>
        <v>0</v>
      </c>
      <c r="J38" s="75">
        <f t="shared" si="1"/>
        <v>0</v>
      </c>
      <c r="K38" s="90"/>
      <c r="L38" s="134"/>
      <c r="M38" s="90">
        <v>0.94</v>
      </c>
    </row>
    <row r="39" spans="1:13" x14ac:dyDescent="0.25">
      <c r="A39" s="98" t="s">
        <v>450</v>
      </c>
      <c r="B39" s="173">
        <v>26</v>
      </c>
      <c r="C39" s="125" t="s">
        <v>172</v>
      </c>
      <c r="D39" s="107">
        <v>1000</v>
      </c>
      <c r="E39" s="107" t="s">
        <v>28</v>
      </c>
      <c r="F39" s="68"/>
      <c r="G39" s="72">
        <f t="shared" si="0"/>
        <v>0</v>
      </c>
      <c r="H39" s="72">
        <f t="shared" ref="H39:H40" si="4">G39*0.095</f>
        <v>0</v>
      </c>
      <c r="I39" s="72">
        <f t="shared" ref="I39:I40" si="5">H39*0.095</f>
        <v>0</v>
      </c>
      <c r="J39" s="72">
        <f t="shared" ref="J39:J40" si="6">I39*0.095</f>
        <v>0</v>
      </c>
      <c r="K39" s="90"/>
      <c r="L39" s="134"/>
      <c r="M39" s="90">
        <v>0.96</v>
      </c>
    </row>
    <row r="40" spans="1:13" x14ac:dyDescent="0.25">
      <c r="B40" s="173">
        <v>27</v>
      </c>
      <c r="C40" s="125" t="s">
        <v>872</v>
      </c>
      <c r="D40" s="107">
        <v>20</v>
      </c>
      <c r="E40" s="107" t="s">
        <v>29</v>
      </c>
      <c r="F40" s="68"/>
      <c r="G40" s="72">
        <f t="shared" si="0"/>
        <v>0</v>
      </c>
      <c r="H40" s="72">
        <f t="shared" si="4"/>
        <v>0</v>
      </c>
      <c r="I40" s="72">
        <f t="shared" si="5"/>
        <v>0</v>
      </c>
      <c r="J40" s="72">
        <f t="shared" si="6"/>
        <v>0</v>
      </c>
      <c r="K40" s="90"/>
      <c r="L40" s="134"/>
      <c r="M40" s="90"/>
    </row>
    <row r="41" spans="1:13" x14ac:dyDescent="0.25">
      <c r="A41" s="98" t="s">
        <v>449</v>
      </c>
      <c r="B41" s="173">
        <v>28</v>
      </c>
      <c r="C41" s="125" t="s">
        <v>186</v>
      </c>
      <c r="D41" s="107">
        <v>100</v>
      </c>
      <c r="E41" s="107" t="s">
        <v>29</v>
      </c>
      <c r="F41" s="68"/>
      <c r="G41" s="72">
        <f t="shared" si="0"/>
        <v>0</v>
      </c>
      <c r="H41" s="73">
        <f t="shared" si="2"/>
        <v>0</v>
      </c>
      <c r="I41" s="74">
        <f t="shared" si="3"/>
        <v>0</v>
      </c>
      <c r="J41" s="75">
        <f t="shared" si="1"/>
        <v>0</v>
      </c>
      <c r="K41" s="90"/>
      <c r="L41" s="134"/>
      <c r="M41" s="90">
        <v>1.08</v>
      </c>
    </row>
    <row r="42" spans="1:13" x14ac:dyDescent="0.25">
      <c r="A42" s="98" t="s">
        <v>451</v>
      </c>
      <c r="B42" s="173">
        <v>29</v>
      </c>
      <c r="C42" s="125" t="s">
        <v>805</v>
      </c>
      <c r="D42" s="107">
        <v>500</v>
      </c>
      <c r="E42" s="107" t="s">
        <v>29</v>
      </c>
      <c r="F42" s="68"/>
      <c r="G42" s="72">
        <f t="shared" si="0"/>
        <v>0</v>
      </c>
      <c r="H42" s="73">
        <f t="shared" si="2"/>
        <v>0</v>
      </c>
      <c r="I42" s="74">
        <f t="shared" si="3"/>
        <v>0</v>
      </c>
      <c r="J42" s="75">
        <f t="shared" si="1"/>
        <v>0</v>
      </c>
      <c r="K42" s="90"/>
      <c r="L42" s="134"/>
      <c r="M42" s="90">
        <v>0.33</v>
      </c>
    </row>
    <row r="43" spans="1:13" x14ac:dyDescent="0.25">
      <c r="A43" s="98" t="s">
        <v>487</v>
      </c>
      <c r="B43" s="173">
        <v>30</v>
      </c>
      <c r="C43" s="125" t="s">
        <v>441</v>
      </c>
      <c r="D43" s="107">
        <v>1000</v>
      </c>
      <c r="E43" s="107" t="s">
        <v>29</v>
      </c>
      <c r="F43" s="68"/>
      <c r="G43" s="72">
        <f t="shared" si="0"/>
        <v>0</v>
      </c>
      <c r="H43" s="73">
        <f t="shared" si="2"/>
        <v>0</v>
      </c>
      <c r="I43" s="74">
        <f t="shared" si="3"/>
        <v>0</v>
      </c>
      <c r="J43" s="75">
        <f t="shared" si="1"/>
        <v>0</v>
      </c>
      <c r="K43" s="90"/>
      <c r="L43" s="134"/>
      <c r="M43" s="90">
        <v>0.17</v>
      </c>
    </row>
    <row r="44" spans="1:13" x14ac:dyDescent="0.25">
      <c r="A44" s="98" t="s">
        <v>488</v>
      </c>
      <c r="B44" s="173">
        <v>31</v>
      </c>
      <c r="C44" s="125" t="s">
        <v>182</v>
      </c>
      <c r="D44" s="107">
        <v>5</v>
      </c>
      <c r="E44" s="107" t="s">
        <v>29</v>
      </c>
      <c r="F44" s="68"/>
      <c r="G44" s="72">
        <f t="shared" si="0"/>
        <v>0</v>
      </c>
      <c r="H44" s="73">
        <f t="shared" si="2"/>
        <v>0</v>
      </c>
      <c r="I44" s="74">
        <f t="shared" si="3"/>
        <v>0</v>
      </c>
      <c r="J44" s="75">
        <f t="shared" si="1"/>
        <v>0</v>
      </c>
      <c r="K44" s="90"/>
      <c r="L44" s="134"/>
      <c r="M44" s="90">
        <v>0.45</v>
      </c>
    </row>
    <row r="45" spans="1:13" x14ac:dyDescent="0.25">
      <c r="A45" s="98" t="s">
        <v>492</v>
      </c>
      <c r="B45" s="173">
        <v>32</v>
      </c>
      <c r="C45" s="125" t="s">
        <v>176</v>
      </c>
      <c r="D45" s="107">
        <v>900</v>
      </c>
      <c r="E45" s="107" t="s">
        <v>29</v>
      </c>
      <c r="F45" s="68"/>
      <c r="G45" s="72">
        <f t="shared" si="0"/>
        <v>0</v>
      </c>
      <c r="H45" s="73">
        <f t="shared" si="2"/>
        <v>0</v>
      </c>
      <c r="I45" s="74">
        <f t="shared" si="3"/>
        <v>0</v>
      </c>
      <c r="J45" s="75">
        <f t="shared" si="1"/>
        <v>0</v>
      </c>
      <c r="K45" s="90"/>
      <c r="L45" s="134"/>
      <c r="M45" s="90">
        <v>0.3</v>
      </c>
    </row>
    <row r="46" spans="1:13" x14ac:dyDescent="0.25">
      <c r="A46" s="98" t="s">
        <v>489</v>
      </c>
      <c r="B46" s="173">
        <v>33</v>
      </c>
      <c r="C46" s="125" t="s">
        <v>181</v>
      </c>
      <c r="D46" s="107">
        <v>600</v>
      </c>
      <c r="E46" s="107" t="s">
        <v>29</v>
      </c>
      <c r="F46" s="68"/>
      <c r="G46" s="72">
        <f t="shared" si="0"/>
        <v>0</v>
      </c>
      <c r="H46" s="73">
        <f t="shared" si="2"/>
        <v>0</v>
      </c>
      <c r="I46" s="74">
        <f t="shared" si="3"/>
        <v>0</v>
      </c>
      <c r="J46" s="75">
        <f t="shared" si="1"/>
        <v>0</v>
      </c>
      <c r="K46" s="90"/>
      <c r="L46" s="134"/>
      <c r="M46" s="90">
        <v>0.42</v>
      </c>
    </row>
    <row r="47" spans="1:13" x14ac:dyDescent="0.25">
      <c r="A47" s="98" t="s">
        <v>490</v>
      </c>
      <c r="B47" s="173">
        <v>34</v>
      </c>
      <c r="C47" s="125" t="s">
        <v>440</v>
      </c>
      <c r="D47" s="107">
        <v>50</v>
      </c>
      <c r="E47" s="107" t="s">
        <v>29</v>
      </c>
      <c r="F47" s="68"/>
      <c r="G47" s="72">
        <f t="shared" si="0"/>
        <v>0</v>
      </c>
      <c r="H47" s="73">
        <f t="shared" si="2"/>
        <v>0</v>
      </c>
      <c r="I47" s="74">
        <f t="shared" si="3"/>
        <v>0</v>
      </c>
      <c r="J47" s="75">
        <f t="shared" si="1"/>
        <v>0</v>
      </c>
      <c r="K47" s="90"/>
      <c r="L47" s="134"/>
      <c r="M47" s="90">
        <v>0.61</v>
      </c>
    </row>
    <row r="48" spans="1:13" x14ac:dyDescent="0.25">
      <c r="A48" s="98" t="s">
        <v>493</v>
      </c>
      <c r="B48" s="173">
        <v>35</v>
      </c>
      <c r="C48" s="125" t="s">
        <v>399</v>
      </c>
      <c r="D48" s="107">
        <v>1500</v>
      </c>
      <c r="E48" s="107" t="s">
        <v>29</v>
      </c>
      <c r="F48" s="68"/>
      <c r="G48" s="72">
        <f t="shared" si="0"/>
        <v>0</v>
      </c>
      <c r="H48" s="73">
        <f t="shared" si="2"/>
        <v>0</v>
      </c>
      <c r="I48" s="74">
        <f t="shared" si="3"/>
        <v>0</v>
      </c>
      <c r="J48" s="75">
        <f t="shared" si="1"/>
        <v>0</v>
      </c>
      <c r="K48" s="90"/>
      <c r="L48" s="134"/>
      <c r="M48" s="90">
        <v>0.68</v>
      </c>
    </row>
    <row r="49" spans="1:13" x14ac:dyDescent="0.25">
      <c r="A49" s="98" t="s">
        <v>473</v>
      </c>
      <c r="B49" s="173">
        <v>36</v>
      </c>
      <c r="C49" s="125" t="s">
        <v>808</v>
      </c>
      <c r="D49" s="107">
        <v>2000</v>
      </c>
      <c r="E49" s="107" t="s">
        <v>29</v>
      </c>
      <c r="F49" s="68"/>
      <c r="G49" s="72">
        <f t="shared" si="0"/>
        <v>0</v>
      </c>
      <c r="H49" s="73">
        <f t="shared" si="2"/>
        <v>0</v>
      </c>
      <c r="I49" s="74">
        <f t="shared" si="3"/>
        <v>0</v>
      </c>
      <c r="J49" s="75">
        <f t="shared" si="1"/>
        <v>0</v>
      </c>
      <c r="K49" s="90"/>
      <c r="L49" s="134"/>
      <c r="M49" s="90">
        <v>0.12</v>
      </c>
    </row>
    <row r="50" spans="1:13" x14ac:dyDescent="0.25">
      <c r="A50" s="98" t="s">
        <v>494</v>
      </c>
      <c r="B50" s="173">
        <v>37</v>
      </c>
      <c r="C50" s="125" t="s">
        <v>809</v>
      </c>
      <c r="D50" s="107">
        <v>1200</v>
      </c>
      <c r="E50" s="107" t="s">
        <v>29</v>
      </c>
      <c r="F50" s="68"/>
      <c r="G50" s="72">
        <f t="shared" si="0"/>
        <v>0</v>
      </c>
      <c r="H50" s="73">
        <f t="shared" si="2"/>
        <v>0</v>
      </c>
      <c r="I50" s="74">
        <f t="shared" si="3"/>
        <v>0</v>
      </c>
      <c r="J50" s="75">
        <f t="shared" si="1"/>
        <v>0</v>
      </c>
      <c r="K50" s="90"/>
      <c r="L50" s="134"/>
      <c r="M50" s="90">
        <v>0.14000000000000001</v>
      </c>
    </row>
    <row r="51" spans="1:13" x14ac:dyDescent="0.25">
      <c r="A51" s="98" t="s">
        <v>495</v>
      </c>
      <c r="B51" s="173">
        <v>38</v>
      </c>
      <c r="C51" s="125" t="s">
        <v>184</v>
      </c>
      <c r="D51" s="107">
        <v>10</v>
      </c>
      <c r="E51" s="107" t="s">
        <v>29</v>
      </c>
      <c r="F51" s="68"/>
      <c r="G51" s="72">
        <f t="shared" si="0"/>
        <v>0</v>
      </c>
      <c r="H51" s="73">
        <f t="shared" si="2"/>
        <v>0</v>
      </c>
      <c r="I51" s="74">
        <f t="shared" si="3"/>
        <v>0</v>
      </c>
      <c r="J51" s="75">
        <f t="shared" si="1"/>
        <v>0</v>
      </c>
      <c r="K51" s="90"/>
      <c r="L51" s="134"/>
      <c r="M51" s="90">
        <v>1.42</v>
      </c>
    </row>
    <row r="52" spans="1:13" x14ac:dyDescent="0.25">
      <c r="A52" s="98" t="s">
        <v>496</v>
      </c>
      <c r="B52" s="173">
        <v>39</v>
      </c>
      <c r="C52" s="125" t="s">
        <v>185</v>
      </c>
      <c r="D52" s="107">
        <v>10</v>
      </c>
      <c r="E52" s="107" t="s">
        <v>29</v>
      </c>
      <c r="F52" s="68"/>
      <c r="G52" s="72">
        <f t="shared" si="0"/>
        <v>0</v>
      </c>
      <c r="H52" s="73">
        <f t="shared" si="2"/>
        <v>0</v>
      </c>
      <c r="I52" s="74">
        <f t="shared" si="3"/>
        <v>0</v>
      </c>
      <c r="J52" s="75">
        <f t="shared" si="1"/>
        <v>0</v>
      </c>
      <c r="K52" s="90"/>
      <c r="L52" s="134"/>
      <c r="M52" s="90">
        <v>0.33</v>
      </c>
    </row>
    <row r="53" spans="1:13" x14ac:dyDescent="0.25">
      <c r="A53" s="98" t="s">
        <v>497</v>
      </c>
      <c r="B53" s="173">
        <v>40</v>
      </c>
      <c r="C53" s="125" t="s">
        <v>812</v>
      </c>
      <c r="D53" s="107">
        <v>1500</v>
      </c>
      <c r="E53" s="107" t="s">
        <v>29</v>
      </c>
      <c r="F53" s="68"/>
      <c r="G53" s="72">
        <f t="shared" si="0"/>
        <v>0</v>
      </c>
      <c r="H53" s="73">
        <f t="shared" si="2"/>
        <v>0</v>
      </c>
      <c r="I53" s="74">
        <f t="shared" si="3"/>
        <v>0</v>
      </c>
      <c r="J53" s="75">
        <f t="shared" si="1"/>
        <v>0</v>
      </c>
      <c r="K53" s="90"/>
      <c r="L53" s="134"/>
      <c r="M53" s="90">
        <v>0.93</v>
      </c>
    </row>
    <row r="54" spans="1:13" x14ac:dyDescent="0.25">
      <c r="A54" s="98" t="s">
        <v>501</v>
      </c>
      <c r="B54" s="173">
        <v>41</v>
      </c>
      <c r="C54" s="125" t="s">
        <v>813</v>
      </c>
      <c r="D54" s="107">
        <v>50</v>
      </c>
      <c r="E54" s="107" t="s">
        <v>29</v>
      </c>
      <c r="F54" s="68"/>
      <c r="G54" s="72">
        <f t="shared" si="0"/>
        <v>0</v>
      </c>
      <c r="H54" s="73">
        <f t="shared" si="2"/>
        <v>0</v>
      </c>
      <c r="I54" s="74">
        <f t="shared" si="3"/>
        <v>0</v>
      </c>
      <c r="J54" s="75">
        <f t="shared" si="1"/>
        <v>0</v>
      </c>
      <c r="K54" s="90"/>
      <c r="L54" s="134"/>
      <c r="M54" s="90">
        <v>0.35</v>
      </c>
    </row>
    <row r="55" spans="1:13" x14ac:dyDescent="0.25">
      <c r="A55" s="98" t="s">
        <v>498</v>
      </c>
      <c r="B55" s="173">
        <v>42</v>
      </c>
      <c r="C55" s="125" t="s">
        <v>208</v>
      </c>
      <c r="D55" s="107">
        <v>1500</v>
      </c>
      <c r="E55" s="107" t="s">
        <v>29</v>
      </c>
      <c r="F55" s="68"/>
      <c r="G55" s="72">
        <f t="shared" si="0"/>
        <v>0</v>
      </c>
      <c r="H55" s="73">
        <f t="shared" si="2"/>
        <v>0</v>
      </c>
      <c r="I55" s="74">
        <f t="shared" si="3"/>
        <v>0</v>
      </c>
      <c r="J55" s="75">
        <f t="shared" si="1"/>
        <v>0</v>
      </c>
      <c r="K55" s="90"/>
      <c r="L55" s="134"/>
      <c r="M55" s="90">
        <v>0.34</v>
      </c>
    </row>
    <row r="56" spans="1:13" x14ac:dyDescent="0.25">
      <c r="A56" s="98" t="s">
        <v>499</v>
      </c>
      <c r="B56" s="173">
        <v>43</v>
      </c>
      <c r="C56" s="125" t="s">
        <v>174</v>
      </c>
      <c r="D56" s="107">
        <v>1500</v>
      </c>
      <c r="E56" s="107" t="s">
        <v>29</v>
      </c>
      <c r="F56" s="68"/>
      <c r="G56" s="72">
        <f t="shared" si="0"/>
        <v>0</v>
      </c>
      <c r="H56" s="73">
        <f t="shared" si="2"/>
        <v>0</v>
      </c>
      <c r="I56" s="74">
        <f t="shared" si="3"/>
        <v>0</v>
      </c>
      <c r="J56" s="75">
        <f t="shared" si="1"/>
        <v>0</v>
      </c>
      <c r="K56" s="90"/>
      <c r="L56" s="134"/>
      <c r="M56" s="90">
        <v>0.18</v>
      </c>
    </row>
    <row r="57" spans="1:13" x14ac:dyDescent="0.25">
      <c r="A57" s="98" t="s">
        <v>500</v>
      </c>
      <c r="B57" s="173">
        <v>44</v>
      </c>
      <c r="C57" s="125" t="s">
        <v>442</v>
      </c>
      <c r="D57" s="107">
        <v>1500</v>
      </c>
      <c r="E57" s="107" t="s">
        <v>29</v>
      </c>
      <c r="F57" s="67"/>
      <c r="G57" s="72">
        <f t="shared" si="0"/>
        <v>0</v>
      </c>
      <c r="H57" s="73">
        <f t="shared" si="2"/>
        <v>0</v>
      </c>
      <c r="I57" s="74">
        <f t="shared" si="3"/>
        <v>0</v>
      </c>
      <c r="J57" s="75">
        <f t="shared" si="1"/>
        <v>0</v>
      </c>
      <c r="K57" s="90"/>
      <c r="L57" s="134"/>
      <c r="M57" s="90">
        <v>0.35</v>
      </c>
    </row>
    <row r="58" spans="1:13" x14ac:dyDescent="0.25">
      <c r="A58" s="98" t="s">
        <v>502</v>
      </c>
      <c r="B58" s="173">
        <v>45</v>
      </c>
      <c r="C58" s="125" t="s">
        <v>177</v>
      </c>
      <c r="D58" s="107">
        <v>5</v>
      </c>
      <c r="E58" s="107" t="s">
        <v>28</v>
      </c>
      <c r="F58" s="67"/>
      <c r="G58" s="72">
        <f t="shared" si="0"/>
        <v>0</v>
      </c>
      <c r="H58" s="73">
        <f t="shared" si="2"/>
        <v>0</v>
      </c>
      <c r="I58" s="74">
        <f t="shared" si="3"/>
        <v>0</v>
      </c>
      <c r="J58" s="75">
        <f t="shared" si="1"/>
        <v>0</v>
      </c>
      <c r="K58" s="90"/>
      <c r="L58" s="134"/>
      <c r="M58" s="90">
        <v>9.6999999999999993</v>
      </c>
    </row>
    <row r="59" spans="1:13" x14ac:dyDescent="0.25">
      <c r="A59" s="98" t="s">
        <v>503</v>
      </c>
      <c r="B59" s="173">
        <v>46</v>
      </c>
      <c r="C59" s="125" t="s">
        <v>178</v>
      </c>
      <c r="D59" s="107">
        <v>2000</v>
      </c>
      <c r="E59" s="107" t="s">
        <v>29</v>
      </c>
      <c r="F59" s="67"/>
      <c r="G59" s="72">
        <f t="shared" si="0"/>
        <v>0</v>
      </c>
      <c r="H59" s="73">
        <f t="shared" si="2"/>
        <v>0</v>
      </c>
      <c r="I59" s="74">
        <f t="shared" si="3"/>
        <v>0</v>
      </c>
      <c r="J59" s="75">
        <f t="shared" si="1"/>
        <v>0</v>
      </c>
      <c r="K59" s="90"/>
      <c r="L59" s="134"/>
      <c r="M59" s="90">
        <v>0.21</v>
      </c>
    </row>
    <row r="60" spans="1:13" x14ac:dyDescent="0.25">
      <c r="A60" s="98" t="s">
        <v>504</v>
      </c>
      <c r="B60" s="173">
        <v>47</v>
      </c>
      <c r="C60" s="125" t="s">
        <v>216</v>
      </c>
      <c r="D60" s="107">
        <v>2000</v>
      </c>
      <c r="E60" s="107" t="s">
        <v>29</v>
      </c>
      <c r="F60" s="67"/>
      <c r="G60" s="72">
        <f t="shared" si="0"/>
        <v>0</v>
      </c>
      <c r="H60" s="73">
        <f t="shared" si="2"/>
        <v>0</v>
      </c>
      <c r="I60" s="74">
        <f t="shared" si="3"/>
        <v>0</v>
      </c>
      <c r="J60" s="75">
        <f t="shared" si="1"/>
        <v>0</v>
      </c>
      <c r="K60" s="90"/>
      <c r="L60" s="134"/>
      <c r="M60" s="90">
        <v>0.12</v>
      </c>
    </row>
    <row r="61" spans="1:13" x14ac:dyDescent="0.25">
      <c r="A61" s="98" t="s">
        <v>505</v>
      </c>
      <c r="B61" s="173">
        <v>48</v>
      </c>
      <c r="C61" s="125" t="s">
        <v>183</v>
      </c>
      <c r="D61" s="107">
        <v>1500</v>
      </c>
      <c r="E61" s="107" t="s">
        <v>29</v>
      </c>
      <c r="F61" s="67"/>
      <c r="G61" s="72">
        <f t="shared" si="0"/>
        <v>0</v>
      </c>
      <c r="H61" s="73">
        <f t="shared" si="2"/>
        <v>0</v>
      </c>
      <c r="I61" s="74">
        <f t="shared" si="3"/>
        <v>0</v>
      </c>
      <c r="J61" s="75">
        <f t="shared" si="1"/>
        <v>0</v>
      </c>
      <c r="K61" s="90"/>
      <c r="L61" s="134"/>
      <c r="M61" s="90">
        <v>0.06</v>
      </c>
    </row>
    <row r="62" spans="1:13" x14ac:dyDescent="0.25">
      <c r="A62" s="98" t="s">
        <v>506</v>
      </c>
      <c r="B62" s="173">
        <v>49</v>
      </c>
      <c r="C62" s="125" t="s">
        <v>206</v>
      </c>
      <c r="D62" s="107">
        <v>3000</v>
      </c>
      <c r="E62" s="107" t="s">
        <v>29</v>
      </c>
      <c r="F62" s="67"/>
      <c r="G62" s="72">
        <f t="shared" si="0"/>
        <v>0</v>
      </c>
      <c r="H62" s="73">
        <f t="shared" si="2"/>
        <v>0</v>
      </c>
      <c r="I62" s="74">
        <f t="shared" si="3"/>
        <v>0</v>
      </c>
      <c r="J62" s="75">
        <f t="shared" si="1"/>
        <v>0</v>
      </c>
      <c r="K62" s="90"/>
      <c r="L62" s="134"/>
      <c r="M62" s="90">
        <v>0.28000000000000003</v>
      </c>
    </row>
    <row r="63" spans="1:13" x14ac:dyDescent="0.25">
      <c r="A63" s="98" t="s">
        <v>507</v>
      </c>
      <c r="B63" s="173">
        <v>50</v>
      </c>
      <c r="C63" s="125" t="s">
        <v>221</v>
      </c>
      <c r="D63" s="107">
        <v>1500</v>
      </c>
      <c r="E63" s="107" t="s">
        <v>29</v>
      </c>
      <c r="F63" s="67"/>
      <c r="G63" s="72">
        <f t="shared" si="0"/>
        <v>0</v>
      </c>
      <c r="H63" s="73">
        <f t="shared" si="2"/>
        <v>0</v>
      </c>
      <c r="I63" s="74">
        <f t="shared" si="3"/>
        <v>0</v>
      </c>
      <c r="J63" s="75">
        <f t="shared" si="1"/>
        <v>0</v>
      </c>
      <c r="K63" s="90"/>
      <c r="L63" s="134"/>
      <c r="M63" s="90">
        <v>0.16</v>
      </c>
    </row>
    <row r="64" spans="1:13" x14ac:dyDescent="0.25">
      <c r="A64" s="98" t="s">
        <v>508</v>
      </c>
      <c r="B64" s="173">
        <v>51</v>
      </c>
      <c r="C64" s="125" t="s">
        <v>175</v>
      </c>
      <c r="D64" s="107">
        <v>1500</v>
      </c>
      <c r="E64" s="107" t="s">
        <v>29</v>
      </c>
      <c r="F64" s="67"/>
      <c r="G64" s="72">
        <f t="shared" si="0"/>
        <v>0</v>
      </c>
      <c r="H64" s="73">
        <f t="shared" si="2"/>
        <v>0</v>
      </c>
      <c r="I64" s="74">
        <f t="shared" si="3"/>
        <v>0</v>
      </c>
      <c r="J64" s="75">
        <f t="shared" si="1"/>
        <v>0</v>
      </c>
      <c r="K64" s="90"/>
      <c r="L64" s="134"/>
      <c r="M64" s="90">
        <v>0.76</v>
      </c>
    </row>
    <row r="65" spans="1:13" x14ac:dyDescent="0.25">
      <c r="A65" s="98" t="s">
        <v>509</v>
      </c>
      <c r="B65" s="173">
        <v>52</v>
      </c>
      <c r="C65" s="125" t="s">
        <v>179</v>
      </c>
      <c r="D65" s="107">
        <v>3000</v>
      </c>
      <c r="E65" s="107" t="s">
        <v>29</v>
      </c>
      <c r="F65" s="67"/>
      <c r="G65" s="72">
        <f t="shared" si="0"/>
        <v>0</v>
      </c>
      <c r="H65" s="72">
        <f t="shared" ref="H65:H66" si="7">G65*0.095</f>
        <v>0</v>
      </c>
      <c r="I65" s="72">
        <f t="shared" ref="I65:I66" si="8">H65*0.095</f>
        <v>0</v>
      </c>
      <c r="J65" s="72">
        <f t="shared" ref="J65:J66" si="9">I65*0.095</f>
        <v>0</v>
      </c>
      <c r="K65" s="90"/>
      <c r="L65" s="134"/>
      <c r="M65" s="90">
        <v>0.21</v>
      </c>
    </row>
    <row r="66" spans="1:13" x14ac:dyDescent="0.25">
      <c r="B66" s="173">
        <v>53</v>
      </c>
      <c r="C66" s="125" t="s">
        <v>873</v>
      </c>
      <c r="D66" s="107">
        <v>30</v>
      </c>
      <c r="E66" s="107" t="s">
        <v>29</v>
      </c>
      <c r="F66" s="67"/>
      <c r="G66" s="72">
        <f t="shared" si="0"/>
        <v>0</v>
      </c>
      <c r="H66" s="72">
        <f t="shared" si="7"/>
        <v>0</v>
      </c>
      <c r="I66" s="72">
        <f t="shared" si="8"/>
        <v>0</v>
      </c>
      <c r="J66" s="72">
        <f t="shared" si="9"/>
        <v>0</v>
      </c>
      <c r="K66" s="90"/>
      <c r="L66" s="134"/>
      <c r="M66" s="90"/>
    </row>
    <row r="67" spans="1:13" x14ac:dyDescent="0.25">
      <c r="A67" s="98" t="s">
        <v>510</v>
      </c>
      <c r="B67" s="173">
        <v>54</v>
      </c>
      <c r="C67" s="125" t="s">
        <v>180</v>
      </c>
      <c r="D67" s="107">
        <v>900</v>
      </c>
      <c r="E67" s="107" t="s">
        <v>29</v>
      </c>
      <c r="F67" s="67"/>
      <c r="G67" s="72">
        <f t="shared" si="0"/>
        <v>0</v>
      </c>
      <c r="H67" s="73">
        <f t="shared" si="2"/>
        <v>0</v>
      </c>
      <c r="I67" s="74">
        <f t="shared" si="3"/>
        <v>0</v>
      </c>
      <c r="J67" s="75">
        <f t="shared" si="1"/>
        <v>0</v>
      </c>
      <c r="K67" s="90"/>
      <c r="L67" s="134"/>
      <c r="M67" s="90">
        <v>0.36</v>
      </c>
    </row>
    <row r="68" spans="1:13" x14ac:dyDescent="0.25">
      <c r="A68" s="98" t="s">
        <v>511</v>
      </c>
      <c r="B68" s="173">
        <v>55</v>
      </c>
      <c r="C68" s="125" t="s">
        <v>814</v>
      </c>
      <c r="D68" s="107">
        <v>900</v>
      </c>
      <c r="E68" s="107" t="s">
        <v>29</v>
      </c>
      <c r="F68" s="67"/>
      <c r="G68" s="72">
        <f t="shared" si="0"/>
        <v>0</v>
      </c>
      <c r="H68" s="73">
        <f t="shared" si="2"/>
        <v>0</v>
      </c>
      <c r="I68" s="74">
        <f t="shared" si="3"/>
        <v>0</v>
      </c>
      <c r="J68" s="75">
        <f t="shared" si="1"/>
        <v>0</v>
      </c>
      <c r="K68" s="90"/>
      <c r="L68" s="134"/>
      <c r="M68" s="90">
        <v>28.6</v>
      </c>
    </row>
    <row r="69" spans="1:13" x14ac:dyDescent="0.25">
      <c r="A69" s="98" t="s">
        <v>512</v>
      </c>
      <c r="B69" s="173">
        <v>56</v>
      </c>
      <c r="C69" s="125" t="s">
        <v>219</v>
      </c>
      <c r="D69" s="107">
        <v>1500</v>
      </c>
      <c r="E69" s="107" t="s">
        <v>29</v>
      </c>
      <c r="F69" s="67"/>
      <c r="G69" s="72">
        <f t="shared" si="0"/>
        <v>0</v>
      </c>
      <c r="H69" s="73">
        <f t="shared" si="2"/>
        <v>0</v>
      </c>
      <c r="I69" s="74">
        <f t="shared" si="3"/>
        <v>0</v>
      </c>
      <c r="J69" s="75">
        <f t="shared" si="1"/>
        <v>0</v>
      </c>
      <c r="K69" s="90"/>
      <c r="L69" s="134"/>
      <c r="M69" s="90">
        <v>0.72</v>
      </c>
    </row>
    <row r="70" spans="1:13" x14ac:dyDescent="0.25">
      <c r="A70" s="98" t="s">
        <v>514</v>
      </c>
      <c r="B70" s="173">
        <v>57</v>
      </c>
      <c r="C70" s="125" t="s">
        <v>207</v>
      </c>
      <c r="D70" s="107">
        <v>1500</v>
      </c>
      <c r="E70" s="107" t="s">
        <v>29</v>
      </c>
      <c r="F70" s="67"/>
      <c r="G70" s="72">
        <f t="shared" si="0"/>
        <v>0</v>
      </c>
      <c r="H70" s="73">
        <f t="shared" si="2"/>
        <v>0</v>
      </c>
      <c r="I70" s="74">
        <f t="shared" si="3"/>
        <v>0</v>
      </c>
      <c r="J70" s="75">
        <f t="shared" si="1"/>
        <v>0</v>
      </c>
      <c r="K70" s="90"/>
      <c r="L70" s="134"/>
      <c r="M70" s="90">
        <v>0.42</v>
      </c>
    </row>
    <row r="71" spans="1:13" x14ac:dyDescent="0.25">
      <c r="A71" s="98" t="s">
        <v>513</v>
      </c>
      <c r="B71" s="173">
        <v>58</v>
      </c>
      <c r="C71" s="125" t="s">
        <v>210</v>
      </c>
      <c r="D71" s="107">
        <v>1500</v>
      </c>
      <c r="E71" s="107" t="s">
        <v>29</v>
      </c>
      <c r="F71" s="67"/>
      <c r="G71" s="72">
        <f t="shared" si="0"/>
        <v>0</v>
      </c>
      <c r="H71" s="73">
        <f t="shared" si="2"/>
        <v>0</v>
      </c>
      <c r="I71" s="74">
        <f t="shared" si="3"/>
        <v>0</v>
      </c>
      <c r="J71" s="75">
        <f t="shared" si="1"/>
        <v>0</v>
      </c>
      <c r="K71" s="90"/>
      <c r="L71" s="134"/>
      <c r="M71" s="90">
        <v>0.72</v>
      </c>
    </row>
    <row r="72" spans="1:13" x14ac:dyDescent="0.25">
      <c r="A72" s="98" t="s">
        <v>515</v>
      </c>
      <c r="B72" s="173">
        <v>59</v>
      </c>
      <c r="C72" s="125" t="s">
        <v>212</v>
      </c>
      <c r="D72" s="107">
        <v>1500</v>
      </c>
      <c r="E72" s="107" t="s">
        <v>29</v>
      </c>
      <c r="F72" s="67"/>
      <c r="G72" s="72">
        <f t="shared" si="0"/>
        <v>0</v>
      </c>
      <c r="H72" s="73">
        <f t="shared" si="2"/>
        <v>0</v>
      </c>
      <c r="I72" s="74">
        <f t="shared" si="3"/>
        <v>0</v>
      </c>
      <c r="J72" s="75">
        <f t="shared" si="1"/>
        <v>0</v>
      </c>
      <c r="K72" s="90"/>
      <c r="L72" s="134"/>
      <c r="M72" s="90">
        <v>0.16</v>
      </c>
    </row>
    <row r="73" spans="1:13" x14ac:dyDescent="0.25">
      <c r="A73" s="98" t="s">
        <v>516</v>
      </c>
      <c r="B73" s="173">
        <v>60</v>
      </c>
      <c r="C73" s="125" t="s">
        <v>204</v>
      </c>
      <c r="D73" s="107">
        <v>2000</v>
      </c>
      <c r="E73" s="107" t="s">
        <v>29</v>
      </c>
      <c r="F73" s="67"/>
      <c r="G73" s="72">
        <f t="shared" si="0"/>
        <v>0</v>
      </c>
      <c r="H73" s="73">
        <f t="shared" si="2"/>
        <v>0</v>
      </c>
      <c r="I73" s="74">
        <f t="shared" si="3"/>
        <v>0</v>
      </c>
      <c r="J73" s="75">
        <f t="shared" si="1"/>
        <v>0</v>
      </c>
      <c r="K73" s="90"/>
      <c r="L73" s="134"/>
      <c r="M73" s="90">
        <v>0.1</v>
      </c>
    </row>
    <row r="74" spans="1:13" x14ac:dyDescent="0.25">
      <c r="A74" s="98" t="s">
        <v>517</v>
      </c>
      <c r="B74" s="173">
        <v>61</v>
      </c>
      <c r="C74" s="125" t="s">
        <v>810</v>
      </c>
      <c r="D74" s="107">
        <v>3000</v>
      </c>
      <c r="E74" s="107" t="s">
        <v>29</v>
      </c>
      <c r="F74" s="67"/>
      <c r="G74" s="72">
        <f t="shared" si="0"/>
        <v>0</v>
      </c>
      <c r="H74" s="73">
        <f t="shared" si="2"/>
        <v>0</v>
      </c>
      <c r="I74" s="74">
        <f t="shared" si="3"/>
        <v>0</v>
      </c>
      <c r="J74" s="75">
        <f t="shared" si="1"/>
        <v>0</v>
      </c>
      <c r="K74" s="90"/>
      <c r="L74" s="134"/>
      <c r="M74" s="90">
        <v>0.2</v>
      </c>
    </row>
    <row r="75" spans="1:13" x14ac:dyDescent="0.25">
      <c r="A75" s="98" t="s">
        <v>518</v>
      </c>
      <c r="B75" s="173">
        <v>62</v>
      </c>
      <c r="C75" s="125" t="s">
        <v>205</v>
      </c>
      <c r="D75" s="107">
        <v>3000</v>
      </c>
      <c r="E75" s="107" t="s">
        <v>29</v>
      </c>
      <c r="F75" s="67"/>
      <c r="G75" s="72">
        <f t="shared" si="0"/>
        <v>0</v>
      </c>
      <c r="H75" s="73">
        <f t="shared" si="2"/>
        <v>0</v>
      </c>
      <c r="I75" s="74">
        <f t="shared" si="3"/>
        <v>0</v>
      </c>
      <c r="J75" s="75">
        <f t="shared" si="1"/>
        <v>0</v>
      </c>
      <c r="K75" s="90"/>
      <c r="L75" s="134"/>
      <c r="M75" s="90">
        <v>0.18</v>
      </c>
    </row>
    <row r="76" spans="1:13" x14ac:dyDescent="0.25">
      <c r="A76" s="98" t="s">
        <v>519</v>
      </c>
      <c r="B76" s="173">
        <v>63</v>
      </c>
      <c r="C76" s="125" t="s">
        <v>215</v>
      </c>
      <c r="D76" s="107">
        <v>2000</v>
      </c>
      <c r="E76" s="107" t="s">
        <v>29</v>
      </c>
      <c r="F76" s="67"/>
      <c r="G76" s="72">
        <f t="shared" si="0"/>
        <v>0</v>
      </c>
      <c r="H76" s="73">
        <f t="shared" si="2"/>
        <v>0</v>
      </c>
      <c r="I76" s="74">
        <f t="shared" si="3"/>
        <v>0</v>
      </c>
      <c r="J76" s="75">
        <f t="shared" si="1"/>
        <v>0</v>
      </c>
      <c r="K76" s="90"/>
      <c r="L76" s="134"/>
      <c r="M76" s="90">
        <v>0.06</v>
      </c>
    </row>
    <row r="77" spans="1:13" x14ac:dyDescent="0.25">
      <c r="A77" s="98" t="s">
        <v>520</v>
      </c>
      <c r="B77" s="173">
        <v>64</v>
      </c>
      <c r="C77" s="125" t="s">
        <v>217</v>
      </c>
      <c r="D77" s="107">
        <v>3000</v>
      </c>
      <c r="E77" s="107" t="s">
        <v>29</v>
      </c>
      <c r="F77" s="67"/>
      <c r="G77" s="72">
        <f t="shared" si="0"/>
        <v>0</v>
      </c>
      <c r="H77" s="73">
        <f t="shared" si="2"/>
        <v>0</v>
      </c>
      <c r="I77" s="74">
        <f t="shared" si="3"/>
        <v>0</v>
      </c>
      <c r="J77" s="75">
        <f t="shared" si="1"/>
        <v>0</v>
      </c>
      <c r="K77" s="90"/>
      <c r="L77" s="134"/>
      <c r="M77" s="90">
        <v>0.1</v>
      </c>
    </row>
    <row r="78" spans="1:13" x14ac:dyDescent="0.25">
      <c r="A78" s="98" t="s">
        <v>522</v>
      </c>
      <c r="B78" s="173">
        <v>65</v>
      </c>
      <c r="C78" s="125" t="s">
        <v>220</v>
      </c>
      <c r="D78" s="107">
        <v>2000</v>
      </c>
      <c r="E78" s="107" t="s">
        <v>29</v>
      </c>
      <c r="F78" s="67"/>
      <c r="G78" s="72">
        <f t="shared" si="0"/>
        <v>0</v>
      </c>
      <c r="H78" s="73">
        <f t="shared" si="2"/>
        <v>0</v>
      </c>
      <c r="I78" s="74">
        <f t="shared" si="3"/>
        <v>0</v>
      </c>
      <c r="J78" s="75">
        <f t="shared" si="1"/>
        <v>0</v>
      </c>
      <c r="K78" s="90"/>
      <c r="L78" s="134"/>
      <c r="M78" s="90">
        <v>0.19</v>
      </c>
    </row>
    <row r="79" spans="1:13" x14ac:dyDescent="0.25">
      <c r="A79" s="98" t="s">
        <v>521</v>
      </c>
      <c r="B79" s="173">
        <v>66</v>
      </c>
      <c r="C79" s="125" t="s">
        <v>209</v>
      </c>
      <c r="D79" s="107">
        <v>1000</v>
      </c>
      <c r="E79" s="107" t="s">
        <v>29</v>
      </c>
      <c r="F79" s="67"/>
      <c r="G79" s="72">
        <f t="shared" si="0"/>
        <v>0</v>
      </c>
      <c r="H79" s="73">
        <f t="shared" si="2"/>
        <v>0</v>
      </c>
      <c r="I79" s="74">
        <f t="shared" si="3"/>
        <v>0</v>
      </c>
      <c r="J79" s="75">
        <f t="shared" si="1"/>
        <v>0</v>
      </c>
      <c r="K79" s="90"/>
      <c r="L79" s="134"/>
      <c r="M79" s="90">
        <v>0.14000000000000001</v>
      </c>
    </row>
    <row r="80" spans="1:13" x14ac:dyDescent="0.25">
      <c r="B80" s="112"/>
      <c r="C80" s="113" t="s">
        <v>37</v>
      </c>
      <c r="D80" s="114"/>
      <c r="E80" s="114"/>
      <c r="F80" s="175"/>
      <c r="G80" s="147"/>
      <c r="H80" s="148">
        <v>0</v>
      </c>
      <c r="I80" s="148">
        <f>SUM(I14:I79)</f>
        <v>0</v>
      </c>
      <c r="J80" s="149">
        <f>SUM(J14:J79)</f>
        <v>0</v>
      </c>
      <c r="K80" s="126"/>
      <c r="L80" s="126"/>
    </row>
    <row r="81" spans="2:12" x14ac:dyDescent="0.25">
      <c r="L81" s="99"/>
    </row>
    <row r="82" spans="2:12" x14ac:dyDescent="0.25">
      <c r="L82" s="123"/>
    </row>
    <row r="83" spans="2:12" x14ac:dyDescent="0.25">
      <c r="B83" s="243" t="s">
        <v>30</v>
      </c>
      <c r="C83" s="243"/>
      <c r="D83" s="243"/>
      <c r="E83" s="244"/>
      <c r="F83" s="244"/>
      <c r="G83" s="244"/>
      <c r="H83" s="244"/>
      <c r="I83" s="138"/>
      <c r="L83" s="123"/>
    </row>
    <row r="84" spans="2:12" x14ac:dyDescent="0.25">
      <c r="B84" s="117" t="s">
        <v>31</v>
      </c>
      <c r="C84" s="118"/>
      <c r="D84" s="119" t="s">
        <v>33</v>
      </c>
      <c r="E84" s="119"/>
      <c r="F84" s="164"/>
      <c r="G84" s="164"/>
      <c r="H84" s="119"/>
      <c r="I84" s="119"/>
      <c r="J84" s="164"/>
      <c r="K84" s="90"/>
      <c r="L84" s="119"/>
    </row>
    <row r="85" spans="2:12" x14ac:dyDescent="0.25">
      <c r="B85" s="121" t="s">
        <v>32</v>
      </c>
      <c r="C85" s="118"/>
      <c r="D85" s="117" t="s">
        <v>34</v>
      </c>
      <c r="E85" s="118"/>
      <c r="F85" s="165"/>
      <c r="G85" s="165"/>
      <c r="H85" s="118"/>
      <c r="I85" s="118"/>
      <c r="J85" s="165"/>
      <c r="K85" s="118"/>
      <c r="L85" s="135"/>
    </row>
    <row r="86" spans="2:12" x14ac:dyDescent="0.25">
      <c r="B86" s="121" t="s">
        <v>153</v>
      </c>
      <c r="C86" s="118"/>
      <c r="D86" s="117" t="s">
        <v>35</v>
      </c>
      <c r="E86" s="118"/>
      <c r="F86" s="165"/>
      <c r="G86" s="165"/>
      <c r="H86" s="118"/>
      <c r="I86" s="118"/>
      <c r="J86" s="165"/>
      <c r="K86" s="118"/>
      <c r="L86" s="135"/>
    </row>
    <row r="87" spans="2:12" x14ac:dyDescent="0.25">
      <c r="B87" s="121" t="s">
        <v>148</v>
      </c>
      <c r="C87" s="118"/>
      <c r="D87" s="117" t="s">
        <v>146</v>
      </c>
      <c r="E87" s="118"/>
      <c r="F87" s="165"/>
      <c r="G87" s="165"/>
      <c r="H87" s="118"/>
      <c r="I87" s="118"/>
      <c r="J87" s="165"/>
      <c r="K87" s="118"/>
      <c r="L87" s="135"/>
    </row>
    <row r="88" spans="2:12" x14ac:dyDescent="0.25">
      <c r="B88" s="121" t="s">
        <v>145</v>
      </c>
      <c r="C88" s="118"/>
      <c r="D88" s="117" t="s">
        <v>147</v>
      </c>
      <c r="E88" s="118"/>
      <c r="F88" s="165"/>
      <c r="G88" s="165"/>
      <c r="H88" s="118"/>
      <c r="I88" s="118"/>
      <c r="J88" s="165"/>
      <c r="K88" s="118"/>
      <c r="L88" s="135"/>
    </row>
    <row r="89" spans="2:12" x14ac:dyDescent="0.25">
      <c r="B89" s="117" t="s">
        <v>144</v>
      </c>
      <c r="C89" s="118"/>
      <c r="D89" s="117" t="s">
        <v>36</v>
      </c>
      <c r="E89" s="118"/>
      <c r="F89" s="165"/>
      <c r="G89" s="165"/>
      <c r="H89" s="118"/>
      <c r="I89" s="118"/>
      <c r="J89" s="165"/>
      <c r="K89" s="118"/>
      <c r="L89" s="135"/>
    </row>
    <row r="90" spans="2:12" x14ac:dyDescent="0.25">
      <c r="B90" s="122"/>
      <c r="C90" s="122"/>
      <c r="D90" s="123"/>
      <c r="E90" s="123"/>
      <c r="F90" s="166"/>
      <c r="G90" s="166"/>
      <c r="H90" s="123"/>
      <c r="I90" s="123"/>
      <c r="J90" s="166"/>
      <c r="K90" s="123"/>
    </row>
    <row r="91" spans="2:12" x14ac:dyDescent="0.25">
      <c r="B91" s="122"/>
      <c r="C91" s="122"/>
      <c r="D91" s="123"/>
      <c r="E91" s="123"/>
      <c r="F91" s="166"/>
      <c r="G91" s="166"/>
      <c r="H91" s="123"/>
      <c r="I91" s="123"/>
      <c r="J91" s="166"/>
      <c r="K91" s="123"/>
    </row>
    <row r="92" spans="2:12" x14ac:dyDescent="0.25">
      <c r="B92" s="122"/>
      <c r="C92" s="122"/>
      <c r="D92" s="123"/>
      <c r="E92" s="123"/>
      <c r="F92" s="166"/>
      <c r="G92" s="166"/>
      <c r="H92" s="123"/>
      <c r="I92" s="123"/>
      <c r="J92" s="166"/>
      <c r="K92" s="123"/>
    </row>
    <row r="93" spans="2:12" x14ac:dyDescent="0.25">
      <c r="B93" s="123"/>
      <c r="C93" s="123"/>
      <c r="D93" s="123"/>
      <c r="E93" s="123"/>
      <c r="F93" s="166"/>
      <c r="G93" s="166"/>
      <c r="H93" s="123"/>
      <c r="I93" s="123"/>
      <c r="J93" s="166"/>
    </row>
    <row r="94" spans="2:12" x14ac:dyDescent="0.25">
      <c r="B94" s="249" t="s">
        <v>38</v>
      </c>
      <c r="C94" s="249"/>
    </row>
    <row r="95" spans="2:12" x14ac:dyDescent="0.25">
      <c r="B95" s="246" t="s">
        <v>39</v>
      </c>
      <c r="C95" s="247"/>
      <c r="D95" s="247"/>
      <c r="E95" s="247"/>
      <c r="F95" s="248"/>
      <c r="G95" s="167"/>
      <c r="H95" s="122"/>
      <c r="I95" s="122"/>
      <c r="J95" s="167"/>
    </row>
    <row r="96" spans="2:12" x14ac:dyDescent="0.25">
      <c r="B96" s="246" t="s">
        <v>40</v>
      </c>
      <c r="C96" s="247"/>
      <c r="D96" s="247"/>
      <c r="E96" s="247"/>
      <c r="F96" s="248"/>
      <c r="G96" s="167"/>
      <c r="H96" s="122"/>
      <c r="I96" s="122"/>
      <c r="J96" s="167"/>
    </row>
    <row r="97" spans="2:12" x14ac:dyDescent="0.25">
      <c r="B97" s="246" t="s">
        <v>41</v>
      </c>
      <c r="C97" s="247"/>
      <c r="D97" s="247"/>
      <c r="E97" s="247"/>
      <c r="F97" s="248"/>
      <c r="G97" s="167"/>
      <c r="H97" s="122"/>
      <c r="I97" s="122"/>
      <c r="J97" s="167"/>
    </row>
    <row r="98" spans="2:12" x14ac:dyDescent="0.25">
      <c r="B98" s="246" t="s">
        <v>149</v>
      </c>
      <c r="C98" s="247"/>
      <c r="D98" s="247"/>
      <c r="E98" s="247"/>
      <c r="F98" s="248"/>
      <c r="G98" s="167"/>
      <c r="H98" s="122"/>
      <c r="I98" s="122"/>
      <c r="J98" s="167"/>
    </row>
    <row r="100" spans="2:12" x14ac:dyDescent="0.25">
      <c r="B100" s="245" t="s">
        <v>44</v>
      </c>
      <c r="C100" s="245"/>
      <c r="D100" s="245"/>
      <c r="E100" s="245"/>
      <c r="F100" s="245"/>
      <c r="G100" s="245"/>
      <c r="H100" s="245"/>
      <c r="I100" s="137"/>
    </row>
    <row r="101" spans="2:12" x14ac:dyDescent="0.25">
      <c r="B101" s="137" t="s">
        <v>437</v>
      </c>
      <c r="C101" s="137"/>
      <c r="D101" s="137"/>
      <c r="E101" s="137"/>
      <c r="F101" s="176"/>
      <c r="G101" s="176"/>
      <c r="H101" s="137"/>
      <c r="I101" s="137"/>
    </row>
    <row r="102" spans="2:12" x14ac:dyDescent="0.25">
      <c r="B102" s="245" t="s">
        <v>45</v>
      </c>
      <c r="C102" s="245"/>
      <c r="D102" s="245"/>
      <c r="E102" s="245"/>
      <c r="F102" s="245"/>
      <c r="G102" s="245"/>
      <c r="H102" s="245"/>
      <c r="I102" s="137"/>
    </row>
    <row r="104" spans="2:12" x14ac:dyDescent="0.25">
      <c r="B104" s="249" t="s">
        <v>46</v>
      </c>
      <c r="C104" s="249"/>
      <c r="D104" s="249"/>
      <c r="E104" s="249"/>
      <c r="F104" s="249"/>
      <c r="G104" s="249"/>
      <c r="H104" s="249"/>
      <c r="I104" s="143"/>
    </row>
    <row r="105" spans="2:12" x14ac:dyDescent="0.25">
      <c r="B105" s="246" t="s">
        <v>150</v>
      </c>
      <c r="C105" s="247"/>
      <c r="D105" s="247"/>
      <c r="E105" s="247"/>
      <c r="F105" s="247"/>
      <c r="G105" s="247"/>
      <c r="H105" s="247"/>
      <c r="I105" s="248"/>
      <c r="J105" s="167"/>
    </row>
    <row r="106" spans="2:12" x14ac:dyDescent="0.25">
      <c r="B106" s="246" t="s">
        <v>627</v>
      </c>
      <c r="C106" s="247"/>
      <c r="D106" s="247"/>
      <c r="E106" s="247"/>
      <c r="F106" s="247"/>
      <c r="G106" s="247"/>
      <c r="H106" s="247"/>
      <c r="I106" s="248"/>
      <c r="J106" s="167"/>
    </row>
    <row r="107" spans="2:12" x14ac:dyDescent="0.25">
      <c r="B107" s="123"/>
      <c r="C107" s="123"/>
      <c r="D107" s="123"/>
      <c r="E107" s="123"/>
      <c r="F107" s="166"/>
      <c r="G107" s="166"/>
      <c r="H107" s="123"/>
      <c r="I107" s="123"/>
      <c r="J107" s="166"/>
    </row>
    <row r="108" spans="2:12" x14ac:dyDescent="0.25">
      <c r="B108" s="249" t="s">
        <v>47</v>
      </c>
      <c r="C108" s="249"/>
      <c r="D108" s="249"/>
      <c r="E108" s="99"/>
      <c r="F108" s="168"/>
      <c r="G108" s="168"/>
      <c r="H108" s="99"/>
      <c r="I108" s="99"/>
      <c r="J108" s="168"/>
    </row>
    <row r="109" spans="2:12" x14ac:dyDescent="0.25">
      <c r="B109" s="246" t="s">
        <v>48</v>
      </c>
      <c r="C109" s="247"/>
      <c r="D109" s="247"/>
      <c r="E109" s="247"/>
      <c r="F109" s="247"/>
      <c r="G109" s="247"/>
      <c r="H109" s="247"/>
      <c r="I109" s="247"/>
      <c r="J109" s="247"/>
      <c r="K109" s="248"/>
    </row>
    <row r="110" spans="2:12" x14ac:dyDescent="0.25">
      <c r="B110" s="246" t="s">
        <v>103</v>
      </c>
      <c r="C110" s="247"/>
      <c r="D110" s="247"/>
      <c r="E110" s="247"/>
      <c r="F110" s="247"/>
      <c r="G110" s="247"/>
      <c r="H110" s="247"/>
      <c r="I110" s="247"/>
      <c r="J110" s="247"/>
      <c r="K110" s="248"/>
      <c r="L110" s="137"/>
    </row>
    <row r="113" spans="3:11" x14ac:dyDescent="0.25">
      <c r="C113" s="98" t="s">
        <v>151</v>
      </c>
      <c r="F113" s="159" t="s">
        <v>49</v>
      </c>
      <c r="H113" s="137" t="s">
        <v>152</v>
      </c>
      <c r="I113" s="137"/>
      <c r="J113" s="176"/>
      <c r="K113" s="137"/>
    </row>
    <row r="141" ht="14.45" customHeight="1" x14ac:dyDescent="0.25"/>
    <row r="142" ht="14.45" customHeight="1" x14ac:dyDescent="0.25"/>
    <row r="148" ht="14.45" customHeight="1" x14ac:dyDescent="0.25"/>
  </sheetData>
  <customSheetViews>
    <customSheetView guid="{2E885550-6E49-4094-A79A-F9B8865EE0DA}" fitToPage="1" hiddenColumns="1" topLeftCell="B36">
      <selection activeCell="H57" sqref="H57"/>
      <pageMargins left="0.62992125984251968" right="3.937007874015748E-2" top="0.55118110236220474" bottom="0.74803149606299213" header="0.31496062992125984" footer="0.31496062992125984"/>
      <pageSetup paperSize="9" scale="30" orientation="landscape" r:id="rId1"/>
      <headerFooter>
        <oddHeader>&amp;CObrazec št. 11</oddHeader>
      </headerFooter>
    </customSheetView>
    <customSheetView guid="{ACCB35C7-7F7A-4839-8E21-D8AB5AB0B28C}" fitToPage="1" hiddenColumns="1" topLeftCell="B36">
      <selection activeCell="H57" sqref="H57"/>
      <pageMargins left="0.62992125984251968" right="3.937007874015748E-2" top="0.55118110236220474" bottom="0.74803149606299213" header="0.31496062992125984" footer="0.31496062992125984"/>
      <pageSetup paperSize="9" scale="30" orientation="landscape" r:id="rId2"/>
      <headerFooter>
        <oddHeader>&amp;CObrazec št. 11</oddHeader>
      </headerFooter>
    </customSheetView>
  </customSheetViews>
  <mergeCells count="33">
    <mergeCell ref="B108:D108"/>
    <mergeCell ref="B96:F96"/>
    <mergeCell ref="B97:F97"/>
    <mergeCell ref="B109:K109"/>
    <mergeCell ref="B110:K110"/>
    <mergeCell ref="B98:F98"/>
    <mergeCell ref="B100:H100"/>
    <mergeCell ref="B102:H102"/>
    <mergeCell ref="B104:H104"/>
    <mergeCell ref="B105:I105"/>
    <mergeCell ref="B106:I106"/>
    <mergeCell ref="H11:H12"/>
    <mergeCell ref="D11:D12"/>
    <mergeCell ref="E11:E12"/>
    <mergeCell ref="L11:L12"/>
    <mergeCell ref="I11:I12"/>
    <mergeCell ref="J11:J12"/>
    <mergeCell ref="B95:F95"/>
    <mergeCell ref="F11:F12"/>
    <mergeCell ref="I1:J1"/>
    <mergeCell ref="D8:H8"/>
    <mergeCell ref="I2:L2"/>
    <mergeCell ref="I3:L3"/>
    <mergeCell ref="I4:L4"/>
    <mergeCell ref="I5:L5"/>
    <mergeCell ref="B11:B12"/>
    <mergeCell ref="C11:C12"/>
    <mergeCell ref="B83:D83"/>
    <mergeCell ref="E83:H83"/>
    <mergeCell ref="B94:C94"/>
    <mergeCell ref="K11:K12"/>
    <mergeCell ref="I6:L6"/>
    <mergeCell ref="G11:G12"/>
  </mergeCells>
  <pageMargins left="0.62992125984251968" right="3.937007874015748E-2" top="0.55118110236220474" bottom="0.74803149606299213" header="0.31496062992125984" footer="0.31496062992125984"/>
  <pageSetup paperSize="9" scale="80" orientation="landscape" r:id="rId3"/>
  <headerFooter>
    <oddHeader>&amp;CObrazec št. 11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L64"/>
  <sheetViews>
    <sheetView zoomScaleNormal="100" workbookViewId="0">
      <selection activeCell="H2" sqref="H2:K4"/>
    </sheetView>
  </sheetViews>
  <sheetFormatPr defaultRowHeight="15" x14ac:dyDescent="0.25"/>
  <cols>
    <col min="1" max="1" width="7.140625" style="98" customWidth="1"/>
    <col min="2" max="2" width="59.140625" style="98" customWidth="1"/>
    <col min="3" max="3" width="10.28515625" style="98" customWidth="1"/>
    <col min="4" max="4" width="9.140625" style="98" customWidth="1"/>
    <col min="5" max="6" width="10.28515625" style="98" customWidth="1"/>
    <col min="7" max="8" width="13.7109375" style="98" customWidth="1"/>
    <col min="9" max="9" width="14.28515625" style="98" customWidth="1"/>
    <col min="10" max="10" width="16.85546875" style="98" customWidth="1"/>
    <col min="11" max="11" width="18.42578125" style="98" customWidth="1"/>
    <col min="12" max="13" width="9.140625" style="98" customWidth="1"/>
    <col min="14" max="16384" width="9.140625" style="98"/>
  </cols>
  <sheetData>
    <row r="1" spans="1:12" x14ac:dyDescent="0.25">
      <c r="A1" s="3" t="s">
        <v>0</v>
      </c>
      <c r="B1" s="4"/>
      <c r="C1" s="5"/>
      <c r="D1" s="3"/>
      <c r="H1" s="223" t="s">
        <v>6</v>
      </c>
      <c r="I1" s="223"/>
      <c r="J1" s="215"/>
      <c r="K1" s="215"/>
    </row>
    <row r="2" spans="1:12" x14ac:dyDescent="0.25">
      <c r="A2" s="38" t="s">
        <v>1</v>
      </c>
      <c r="B2" s="38"/>
      <c r="C2" s="40"/>
      <c r="D2" s="40"/>
      <c r="H2" s="222" t="s">
        <v>852</v>
      </c>
      <c r="I2" s="222"/>
      <c r="J2" s="222"/>
      <c r="K2" s="222"/>
      <c r="L2" s="99"/>
    </row>
    <row r="3" spans="1:12" x14ac:dyDescent="0.25">
      <c r="A3" s="39" t="s">
        <v>2</v>
      </c>
      <c r="B3" s="39"/>
      <c r="C3" s="40"/>
      <c r="D3" s="40"/>
      <c r="H3" s="224" t="s">
        <v>853</v>
      </c>
      <c r="I3" s="224"/>
      <c r="J3" s="224"/>
      <c r="K3" s="224"/>
      <c r="L3" s="99"/>
    </row>
    <row r="4" spans="1:12" x14ac:dyDescent="0.25">
      <c r="A4" s="39" t="s">
        <v>3</v>
      </c>
      <c r="B4" s="39"/>
      <c r="C4" s="40"/>
      <c r="D4" s="40"/>
      <c r="H4" s="222" t="s">
        <v>854</v>
      </c>
      <c r="I4" s="222"/>
      <c r="J4" s="222"/>
      <c r="K4" s="222"/>
      <c r="L4" s="99"/>
    </row>
    <row r="5" spans="1:12" x14ac:dyDescent="0.25">
      <c r="A5" s="39" t="s">
        <v>4</v>
      </c>
      <c r="B5" s="39"/>
      <c r="C5" s="40"/>
      <c r="D5" s="40"/>
      <c r="H5" s="222"/>
      <c r="I5" s="222"/>
      <c r="J5" s="222"/>
      <c r="K5" s="222"/>
      <c r="L5" s="99"/>
    </row>
    <row r="6" spans="1:12" x14ac:dyDescent="0.25">
      <c r="A6" s="39" t="s">
        <v>5</v>
      </c>
      <c r="B6" s="39"/>
      <c r="C6" s="40"/>
      <c r="D6" s="40"/>
      <c r="H6" s="222"/>
      <c r="I6" s="222"/>
      <c r="J6" s="222"/>
      <c r="K6" s="222"/>
      <c r="L6" s="99"/>
    </row>
    <row r="8" spans="1:12" ht="18.75" x14ac:dyDescent="0.3">
      <c r="C8" s="225" t="s">
        <v>7</v>
      </c>
      <c r="D8" s="225"/>
      <c r="E8" s="225"/>
      <c r="F8" s="225"/>
      <c r="G8" s="225"/>
      <c r="H8" s="220"/>
    </row>
    <row r="9" spans="1:12" ht="18.75" x14ac:dyDescent="0.3">
      <c r="C9" s="100" t="s">
        <v>43</v>
      </c>
      <c r="D9" s="220">
        <v>12</v>
      </c>
      <c r="E9" s="127" t="s">
        <v>770</v>
      </c>
      <c r="F9" s="127"/>
      <c r="G9" s="127"/>
      <c r="H9" s="101"/>
    </row>
    <row r="10" spans="1:12" ht="15.75" thickBot="1" x14ac:dyDescent="0.3"/>
    <row r="11" spans="1:12" ht="26.45" customHeight="1" x14ac:dyDescent="0.25">
      <c r="A11" s="227" t="s">
        <v>8</v>
      </c>
      <c r="B11" s="229" t="s">
        <v>42</v>
      </c>
      <c r="C11" s="229" t="s">
        <v>9</v>
      </c>
      <c r="D11" s="229" t="s">
        <v>10</v>
      </c>
      <c r="E11" s="231" t="s">
        <v>11</v>
      </c>
      <c r="F11" s="231" t="s">
        <v>12</v>
      </c>
      <c r="G11" s="259" t="s">
        <v>140</v>
      </c>
      <c r="H11" s="241" t="s">
        <v>139</v>
      </c>
      <c r="I11" s="241" t="s">
        <v>141</v>
      </c>
      <c r="J11" s="239" t="s">
        <v>13</v>
      </c>
      <c r="K11" s="241" t="s">
        <v>446</v>
      </c>
    </row>
    <row r="12" spans="1:12" ht="27" customHeight="1" x14ac:dyDescent="0.25">
      <c r="A12" s="228"/>
      <c r="B12" s="230"/>
      <c r="C12" s="230"/>
      <c r="D12" s="230"/>
      <c r="E12" s="232"/>
      <c r="F12" s="232"/>
      <c r="G12" s="260"/>
      <c r="H12" s="242"/>
      <c r="I12" s="242"/>
      <c r="J12" s="240"/>
      <c r="K12" s="242"/>
    </row>
    <row r="13" spans="1:12" x14ac:dyDescent="0.25">
      <c r="A13" s="177">
        <v>0</v>
      </c>
      <c r="B13" s="129">
        <v>1</v>
      </c>
      <c r="C13" s="129">
        <v>2</v>
      </c>
      <c r="D13" s="129">
        <v>3</v>
      </c>
      <c r="E13" s="153">
        <v>4</v>
      </c>
      <c r="F13" s="153">
        <v>5</v>
      </c>
      <c r="G13" s="154" t="s">
        <v>14</v>
      </c>
      <c r="H13" s="134" t="s">
        <v>142</v>
      </c>
      <c r="I13" s="134" t="s">
        <v>143</v>
      </c>
      <c r="J13" s="155">
        <v>9</v>
      </c>
      <c r="K13" s="134"/>
      <c r="L13" s="99"/>
    </row>
    <row r="14" spans="1:12" ht="25.5" x14ac:dyDescent="0.25">
      <c r="A14" s="110">
        <v>1</v>
      </c>
      <c r="B14" s="125" t="s">
        <v>355</v>
      </c>
      <c r="C14" s="107">
        <v>30</v>
      </c>
      <c r="D14" s="107" t="s">
        <v>29</v>
      </c>
      <c r="E14" s="67"/>
      <c r="F14" s="72">
        <f t="shared" ref="F14:F35" si="0">E14*0.095</f>
        <v>0</v>
      </c>
      <c r="G14" s="81">
        <f t="shared" ref="G14:G35" si="1">SUM(E14:F14)</f>
        <v>0</v>
      </c>
      <c r="H14" s="74">
        <f>(E14*C14)</f>
        <v>0</v>
      </c>
      <c r="I14" s="84">
        <f>+G14*C14</f>
        <v>0</v>
      </c>
      <c r="J14" s="89"/>
      <c r="K14" s="134"/>
    </row>
    <row r="15" spans="1:12" x14ac:dyDescent="0.25">
      <c r="A15" s="107">
        <v>2</v>
      </c>
      <c r="B15" s="125" t="s">
        <v>356</v>
      </c>
      <c r="C15" s="107">
        <v>10</v>
      </c>
      <c r="D15" s="107" t="s">
        <v>29</v>
      </c>
      <c r="E15" s="67"/>
      <c r="F15" s="72">
        <f t="shared" si="0"/>
        <v>0</v>
      </c>
      <c r="G15" s="81">
        <f t="shared" si="1"/>
        <v>0</v>
      </c>
      <c r="H15" s="74">
        <f t="shared" ref="H15:H28" si="2">(E15*C15)</f>
        <v>0</v>
      </c>
      <c r="I15" s="84">
        <f t="shared" ref="I15:I35" si="3">+G15*C15</f>
        <v>0</v>
      </c>
      <c r="J15" s="90"/>
      <c r="K15" s="134"/>
    </row>
    <row r="16" spans="1:12" x14ac:dyDescent="0.25">
      <c r="A16" s="107">
        <v>3</v>
      </c>
      <c r="B16" s="125" t="s">
        <v>357</v>
      </c>
      <c r="C16" s="107">
        <v>10</v>
      </c>
      <c r="D16" s="107" t="s">
        <v>29</v>
      </c>
      <c r="E16" s="67"/>
      <c r="F16" s="72">
        <f t="shared" si="0"/>
        <v>0</v>
      </c>
      <c r="G16" s="81">
        <f t="shared" si="1"/>
        <v>0</v>
      </c>
      <c r="H16" s="74">
        <f t="shared" si="2"/>
        <v>0</v>
      </c>
      <c r="I16" s="84">
        <f t="shared" si="3"/>
        <v>0</v>
      </c>
      <c r="J16" s="90"/>
      <c r="K16" s="134"/>
    </row>
    <row r="17" spans="1:11" ht="24" customHeight="1" x14ac:dyDescent="0.25">
      <c r="A17" s="110">
        <v>4</v>
      </c>
      <c r="B17" s="125" t="s">
        <v>281</v>
      </c>
      <c r="C17" s="107">
        <v>50</v>
      </c>
      <c r="D17" s="107" t="s">
        <v>29</v>
      </c>
      <c r="E17" s="67"/>
      <c r="F17" s="72">
        <f t="shared" si="0"/>
        <v>0</v>
      </c>
      <c r="G17" s="81">
        <f t="shared" si="1"/>
        <v>0</v>
      </c>
      <c r="H17" s="74">
        <f t="shared" si="2"/>
        <v>0</v>
      </c>
      <c r="I17" s="84">
        <f t="shared" si="3"/>
        <v>0</v>
      </c>
      <c r="J17" s="90"/>
      <c r="K17" s="134"/>
    </row>
    <row r="18" spans="1:11" ht="28.9" customHeight="1" x14ac:dyDescent="0.25">
      <c r="A18" s="107">
        <v>5</v>
      </c>
      <c r="B18" s="125" t="s">
        <v>279</v>
      </c>
      <c r="C18" s="107">
        <v>60</v>
      </c>
      <c r="D18" s="107" t="s">
        <v>29</v>
      </c>
      <c r="E18" s="67"/>
      <c r="F18" s="72">
        <f t="shared" si="0"/>
        <v>0</v>
      </c>
      <c r="G18" s="81">
        <f t="shared" si="1"/>
        <v>0</v>
      </c>
      <c r="H18" s="74">
        <f t="shared" si="2"/>
        <v>0</v>
      </c>
      <c r="I18" s="84">
        <f t="shared" si="3"/>
        <v>0</v>
      </c>
      <c r="J18" s="90"/>
      <c r="K18" s="134"/>
    </row>
    <row r="19" spans="1:11" x14ac:dyDescent="0.25">
      <c r="A19" s="107">
        <v>6</v>
      </c>
      <c r="B19" s="125" t="s">
        <v>280</v>
      </c>
      <c r="C19" s="107">
        <v>20</v>
      </c>
      <c r="D19" s="107" t="s">
        <v>29</v>
      </c>
      <c r="E19" s="67"/>
      <c r="F19" s="72">
        <f t="shared" si="0"/>
        <v>0</v>
      </c>
      <c r="G19" s="81">
        <f t="shared" si="1"/>
        <v>0</v>
      </c>
      <c r="H19" s="74">
        <f t="shared" si="2"/>
        <v>0</v>
      </c>
      <c r="I19" s="84">
        <f t="shared" si="3"/>
        <v>0</v>
      </c>
      <c r="J19" s="90"/>
      <c r="K19" s="134"/>
    </row>
    <row r="20" spans="1:11" x14ac:dyDescent="0.25">
      <c r="A20" s="110">
        <v>7</v>
      </c>
      <c r="B20" s="125" t="s">
        <v>653</v>
      </c>
      <c r="C20" s="107">
        <v>10</v>
      </c>
      <c r="D20" s="107" t="s">
        <v>29</v>
      </c>
      <c r="E20" s="67"/>
      <c r="F20" s="72">
        <f t="shared" si="0"/>
        <v>0</v>
      </c>
      <c r="G20" s="81">
        <f t="shared" si="1"/>
        <v>0</v>
      </c>
      <c r="H20" s="74">
        <f t="shared" si="2"/>
        <v>0</v>
      </c>
      <c r="I20" s="84">
        <f t="shared" si="3"/>
        <v>0</v>
      </c>
      <c r="J20" s="90"/>
      <c r="K20" s="134"/>
    </row>
    <row r="21" spans="1:11" x14ac:dyDescent="0.25">
      <c r="A21" s="107">
        <v>8</v>
      </c>
      <c r="B21" s="125" t="s">
        <v>358</v>
      </c>
      <c r="C21" s="107">
        <v>30</v>
      </c>
      <c r="D21" s="107" t="s">
        <v>29</v>
      </c>
      <c r="E21" s="67"/>
      <c r="F21" s="72">
        <f t="shared" si="0"/>
        <v>0</v>
      </c>
      <c r="G21" s="81">
        <f t="shared" si="1"/>
        <v>0</v>
      </c>
      <c r="H21" s="74">
        <f t="shared" si="2"/>
        <v>0</v>
      </c>
      <c r="I21" s="84">
        <f t="shared" si="3"/>
        <v>0</v>
      </c>
      <c r="J21" s="90"/>
      <c r="K21" s="134"/>
    </row>
    <row r="22" spans="1:11" x14ac:dyDescent="0.25">
      <c r="A22" s="107">
        <v>9</v>
      </c>
      <c r="B22" s="125" t="s">
        <v>840</v>
      </c>
      <c r="C22" s="107">
        <v>30</v>
      </c>
      <c r="D22" s="107" t="s">
        <v>29</v>
      </c>
      <c r="E22" s="67"/>
      <c r="F22" s="72">
        <f t="shared" si="0"/>
        <v>0</v>
      </c>
      <c r="G22" s="81">
        <f t="shared" si="1"/>
        <v>0</v>
      </c>
      <c r="H22" s="74">
        <f t="shared" si="2"/>
        <v>0</v>
      </c>
      <c r="I22" s="84">
        <f t="shared" si="3"/>
        <v>0</v>
      </c>
      <c r="J22" s="90"/>
      <c r="K22" s="134"/>
    </row>
    <row r="23" spans="1:11" x14ac:dyDescent="0.25">
      <c r="A23" s="110">
        <v>10</v>
      </c>
      <c r="B23" s="125" t="s">
        <v>359</v>
      </c>
      <c r="C23" s="107">
        <v>10</v>
      </c>
      <c r="D23" s="107" t="s">
        <v>29</v>
      </c>
      <c r="E23" s="67"/>
      <c r="F23" s="72">
        <f t="shared" si="0"/>
        <v>0</v>
      </c>
      <c r="G23" s="81">
        <f t="shared" si="1"/>
        <v>0</v>
      </c>
      <c r="H23" s="74">
        <f t="shared" si="2"/>
        <v>0</v>
      </c>
      <c r="I23" s="84">
        <f t="shared" si="3"/>
        <v>0</v>
      </c>
      <c r="J23" s="90"/>
      <c r="K23" s="134"/>
    </row>
    <row r="24" spans="1:11" x14ac:dyDescent="0.25">
      <c r="A24" s="107">
        <v>11</v>
      </c>
      <c r="B24" s="125" t="s">
        <v>802</v>
      </c>
      <c r="C24" s="107">
        <v>40</v>
      </c>
      <c r="D24" s="107" t="s">
        <v>29</v>
      </c>
      <c r="E24" s="67"/>
      <c r="F24" s="72">
        <f t="shared" si="0"/>
        <v>0</v>
      </c>
      <c r="G24" s="81">
        <f t="shared" si="1"/>
        <v>0</v>
      </c>
      <c r="H24" s="74">
        <f t="shared" si="2"/>
        <v>0</v>
      </c>
      <c r="I24" s="84">
        <f t="shared" si="3"/>
        <v>0</v>
      </c>
      <c r="J24" s="90"/>
      <c r="K24" s="134"/>
    </row>
    <row r="25" spans="1:11" ht="25.5" x14ac:dyDescent="0.25">
      <c r="A25" s="107">
        <v>12</v>
      </c>
      <c r="B25" s="125" t="s">
        <v>626</v>
      </c>
      <c r="C25" s="107">
        <v>50</v>
      </c>
      <c r="D25" s="107" t="s">
        <v>29</v>
      </c>
      <c r="E25" s="67"/>
      <c r="F25" s="72">
        <f t="shared" si="0"/>
        <v>0</v>
      </c>
      <c r="G25" s="81">
        <f t="shared" si="1"/>
        <v>0</v>
      </c>
      <c r="H25" s="74">
        <f t="shared" si="2"/>
        <v>0</v>
      </c>
      <c r="I25" s="84">
        <f t="shared" si="3"/>
        <v>0</v>
      </c>
      <c r="J25" s="90"/>
      <c r="K25" s="134"/>
    </row>
    <row r="26" spans="1:11" x14ac:dyDescent="0.25">
      <c r="A26" s="110">
        <v>13</v>
      </c>
      <c r="B26" s="125" t="s">
        <v>629</v>
      </c>
      <c r="C26" s="107">
        <v>10</v>
      </c>
      <c r="D26" s="107" t="s">
        <v>29</v>
      </c>
      <c r="E26" s="67"/>
      <c r="F26" s="72">
        <f t="shared" si="0"/>
        <v>0</v>
      </c>
      <c r="G26" s="81">
        <f t="shared" si="1"/>
        <v>0</v>
      </c>
      <c r="H26" s="74">
        <f t="shared" si="2"/>
        <v>0</v>
      </c>
      <c r="I26" s="84">
        <f t="shared" si="3"/>
        <v>0</v>
      </c>
      <c r="J26" s="90"/>
      <c r="K26" s="134"/>
    </row>
    <row r="27" spans="1:11" ht="25.5" x14ac:dyDescent="0.25">
      <c r="A27" s="107">
        <v>14</v>
      </c>
      <c r="B27" s="125" t="s">
        <v>838</v>
      </c>
      <c r="C27" s="107">
        <v>100</v>
      </c>
      <c r="D27" s="107" t="s">
        <v>29</v>
      </c>
      <c r="E27" s="67"/>
      <c r="F27" s="72">
        <f t="shared" si="0"/>
        <v>0</v>
      </c>
      <c r="G27" s="81">
        <f t="shared" si="1"/>
        <v>0</v>
      </c>
      <c r="H27" s="74">
        <f t="shared" si="2"/>
        <v>0</v>
      </c>
      <c r="I27" s="84">
        <f t="shared" si="3"/>
        <v>0</v>
      </c>
      <c r="J27" s="90"/>
      <c r="K27" s="134"/>
    </row>
    <row r="28" spans="1:11" x14ac:dyDescent="0.25">
      <c r="A28" s="107">
        <v>15</v>
      </c>
      <c r="B28" s="125" t="s">
        <v>654</v>
      </c>
      <c r="C28" s="107">
        <v>10</v>
      </c>
      <c r="D28" s="107" t="s">
        <v>29</v>
      </c>
      <c r="E28" s="67"/>
      <c r="F28" s="72">
        <f t="shared" si="0"/>
        <v>0</v>
      </c>
      <c r="G28" s="81">
        <f t="shared" si="1"/>
        <v>0</v>
      </c>
      <c r="H28" s="74">
        <f t="shared" si="2"/>
        <v>0</v>
      </c>
      <c r="I28" s="84">
        <f t="shared" si="3"/>
        <v>0</v>
      </c>
      <c r="J28" s="90"/>
      <c r="K28" s="134"/>
    </row>
    <row r="29" spans="1:11" x14ac:dyDescent="0.25">
      <c r="A29" s="290" t="s">
        <v>640</v>
      </c>
      <c r="B29" s="288"/>
      <c r="C29" s="288"/>
      <c r="D29" s="288"/>
      <c r="E29" s="288"/>
      <c r="F29" s="288"/>
      <c r="G29" s="288"/>
      <c r="H29" s="288"/>
      <c r="I29" s="288"/>
      <c r="J29" s="289"/>
      <c r="K29" s="126"/>
    </row>
    <row r="30" spans="1:11" x14ac:dyDescent="0.25">
      <c r="A30" s="107">
        <v>16</v>
      </c>
      <c r="B30" s="125" t="s">
        <v>816</v>
      </c>
      <c r="C30" s="107">
        <v>10</v>
      </c>
      <c r="D30" s="107" t="s">
        <v>29</v>
      </c>
      <c r="E30" s="68"/>
      <c r="F30" s="72">
        <f t="shared" si="0"/>
        <v>0</v>
      </c>
      <c r="G30" s="73">
        <f t="shared" si="1"/>
        <v>0</v>
      </c>
      <c r="H30" s="74">
        <f t="shared" ref="H30:H34" si="4">(E30*C30)</f>
        <v>0</v>
      </c>
      <c r="I30" s="84">
        <f t="shared" si="3"/>
        <v>0</v>
      </c>
      <c r="J30" s="90"/>
      <c r="K30" s="134"/>
    </row>
    <row r="31" spans="1:11" ht="25.5" x14ac:dyDescent="0.25">
      <c r="A31" s="110">
        <v>17</v>
      </c>
      <c r="B31" s="125" t="s">
        <v>817</v>
      </c>
      <c r="C31" s="107">
        <v>10</v>
      </c>
      <c r="D31" s="107" t="s">
        <v>29</v>
      </c>
      <c r="E31" s="68"/>
      <c r="F31" s="72">
        <f t="shared" si="0"/>
        <v>0</v>
      </c>
      <c r="G31" s="73">
        <f t="shared" si="1"/>
        <v>0</v>
      </c>
      <c r="H31" s="74">
        <f t="shared" si="4"/>
        <v>0</v>
      </c>
      <c r="I31" s="84">
        <f t="shared" si="3"/>
        <v>0</v>
      </c>
      <c r="J31" s="90"/>
      <c r="K31" s="134"/>
    </row>
    <row r="32" spans="1:11" x14ac:dyDescent="0.25">
      <c r="A32" s="107">
        <v>18</v>
      </c>
      <c r="B32" s="125" t="s">
        <v>818</v>
      </c>
      <c r="C32" s="107">
        <v>10</v>
      </c>
      <c r="D32" s="107" t="s">
        <v>29</v>
      </c>
      <c r="E32" s="68"/>
      <c r="F32" s="72">
        <f t="shared" si="0"/>
        <v>0</v>
      </c>
      <c r="G32" s="73">
        <f t="shared" si="1"/>
        <v>0</v>
      </c>
      <c r="H32" s="74">
        <f t="shared" si="4"/>
        <v>0</v>
      </c>
      <c r="I32" s="84">
        <f t="shared" si="3"/>
        <v>0</v>
      </c>
      <c r="J32" s="90"/>
      <c r="K32" s="134"/>
    </row>
    <row r="33" spans="1:11" ht="25.5" x14ac:dyDescent="0.25">
      <c r="A33" s="110">
        <v>19</v>
      </c>
      <c r="B33" s="125" t="s">
        <v>819</v>
      </c>
      <c r="C33" s="107">
        <v>10</v>
      </c>
      <c r="D33" s="107" t="s">
        <v>29</v>
      </c>
      <c r="E33" s="68"/>
      <c r="F33" s="72">
        <f t="shared" si="0"/>
        <v>0</v>
      </c>
      <c r="G33" s="73">
        <f t="shared" si="1"/>
        <v>0</v>
      </c>
      <c r="H33" s="74">
        <f t="shared" si="4"/>
        <v>0</v>
      </c>
      <c r="I33" s="84">
        <f t="shared" si="3"/>
        <v>0</v>
      </c>
      <c r="J33" s="90"/>
      <c r="K33" s="134"/>
    </row>
    <row r="34" spans="1:11" x14ac:dyDescent="0.25">
      <c r="A34" s="107">
        <v>20</v>
      </c>
      <c r="B34" s="125" t="s">
        <v>820</v>
      </c>
      <c r="C34" s="107">
        <v>10</v>
      </c>
      <c r="D34" s="107" t="s">
        <v>29</v>
      </c>
      <c r="E34" s="68"/>
      <c r="F34" s="72">
        <f t="shared" si="0"/>
        <v>0</v>
      </c>
      <c r="G34" s="73">
        <f t="shared" si="1"/>
        <v>0</v>
      </c>
      <c r="H34" s="74">
        <f t="shared" si="4"/>
        <v>0</v>
      </c>
      <c r="I34" s="84">
        <f t="shared" si="3"/>
        <v>0</v>
      </c>
      <c r="J34" s="90"/>
      <c r="K34" s="134"/>
    </row>
    <row r="35" spans="1:11" x14ac:dyDescent="0.25">
      <c r="A35" s="110">
        <v>21</v>
      </c>
      <c r="B35" s="125" t="s">
        <v>360</v>
      </c>
      <c r="C35" s="107">
        <v>10</v>
      </c>
      <c r="D35" s="107" t="s">
        <v>29</v>
      </c>
      <c r="E35" s="68"/>
      <c r="F35" s="85">
        <f t="shared" si="0"/>
        <v>0</v>
      </c>
      <c r="G35" s="73">
        <f t="shared" si="1"/>
        <v>0</v>
      </c>
      <c r="H35" s="86">
        <f>(E35*C35)</f>
        <v>0</v>
      </c>
      <c r="I35" s="84">
        <f t="shared" si="3"/>
        <v>0</v>
      </c>
      <c r="J35" s="93"/>
      <c r="K35" s="134"/>
    </row>
    <row r="36" spans="1:11" x14ac:dyDescent="0.25">
      <c r="A36" s="179"/>
      <c r="B36" s="179" t="s">
        <v>37</v>
      </c>
      <c r="C36" s="179"/>
      <c r="D36" s="179"/>
      <c r="E36" s="179"/>
      <c r="F36" s="180">
        <f>SUM(F29:F35)</f>
        <v>0</v>
      </c>
      <c r="G36" s="180">
        <f>SUM(G29:G35)</f>
        <v>0</v>
      </c>
      <c r="H36" s="180">
        <f>SUM(H29:H35)</f>
        <v>0</v>
      </c>
      <c r="I36" s="180">
        <f>SUM(I29:I35)</f>
        <v>0</v>
      </c>
      <c r="J36" s="179"/>
      <c r="K36" s="179"/>
    </row>
    <row r="37" spans="1:11" x14ac:dyDescent="0.25">
      <c r="A37" s="249" t="s">
        <v>46</v>
      </c>
      <c r="B37" s="249"/>
      <c r="C37" s="249"/>
      <c r="D37" s="249"/>
      <c r="E37" s="249"/>
      <c r="F37" s="249"/>
      <c r="G37" s="249"/>
      <c r="H37" s="221"/>
    </row>
    <row r="38" spans="1:11" x14ac:dyDescent="0.25">
      <c r="A38" s="246" t="s">
        <v>150</v>
      </c>
      <c r="B38" s="247"/>
      <c r="C38" s="247"/>
      <c r="D38" s="247"/>
      <c r="E38" s="247"/>
      <c r="F38" s="247"/>
      <c r="G38" s="247"/>
      <c r="H38" s="248"/>
      <c r="I38" s="122"/>
    </row>
    <row r="39" spans="1:11" x14ac:dyDescent="0.25">
      <c r="A39" s="246" t="s">
        <v>794</v>
      </c>
      <c r="B39" s="247"/>
      <c r="C39" s="247"/>
      <c r="D39" s="247"/>
      <c r="E39" s="247"/>
      <c r="F39" s="247"/>
      <c r="G39" s="247"/>
      <c r="H39" s="248"/>
      <c r="I39" s="122"/>
    </row>
    <row r="40" spans="1:11" x14ac:dyDescent="0.25">
      <c r="A40" s="123"/>
      <c r="B40" s="123"/>
      <c r="C40" s="123"/>
      <c r="D40" s="123"/>
      <c r="E40" s="123"/>
      <c r="F40" s="123"/>
      <c r="G40" s="123"/>
      <c r="H40" s="123"/>
      <c r="I40" s="123"/>
    </row>
    <row r="41" spans="1:11" x14ac:dyDescent="0.25">
      <c r="A41" s="256" t="s">
        <v>47</v>
      </c>
      <c r="B41" s="256"/>
      <c r="C41" s="256"/>
      <c r="D41" s="99"/>
      <c r="E41" s="99"/>
      <c r="F41" s="99"/>
      <c r="G41" s="99"/>
      <c r="H41" s="99"/>
      <c r="I41" s="99"/>
      <c r="J41" s="218"/>
    </row>
    <row r="42" spans="1:11" x14ac:dyDescent="0.25">
      <c r="A42" s="216" t="s">
        <v>48</v>
      </c>
      <c r="B42" s="217"/>
      <c r="C42" s="217"/>
      <c r="D42" s="217"/>
      <c r="E42" s="217"/>
      <c r="F42" s="217"/>
      <c r="G42" s="217"/>
      <c r="H42" s="217"/>
      <c r="I42" s="217"/>
      <c r="J42" s="218"/>
      <c r="K42" s="215"/>
    </row>
    <row r="43" spans="1:11" x14ac:dyDescent="0.25">
      <c r="A43" s="216" t="s">
        <v>103</v>
      </c>
      <c r="B43" s="217"/>
      <c r="C43" s="217"/>
      <c r="D43" s="217"/>
      <c r="E43" s="217"/>
      <c r="F43" s="217"/>
      <c r="G43" s="217"/>
      <c r="H43" s="217"/>
      <c r="I43" s="217"/>
    </row>
    <row r="44" spans="1:11" x14ac:dyDescent="0.25">
      <c r="A44" s="123"/>
      <c r="B44" s="123"/>
      <c r="C44" s="123"/>
      <c r="D44" s="123"/>
      <c r="E44" s="123"/>
      <c r="F44" s="123"/>
      <c r="G44" s="123"/>
      <c r="H44" s="123"/>
      <c r="I44" s="123"/>
    </row>
    <row r="45" spans="1:11" x14ac:dyDescent="0.25">
      <c r="A45" s="255" t="s">
        <v>30</v>
      </c>
      <c r="B45" s="255"/>
      <c r="C45" s="255"/>
      <c r="D45" s="243"/>
      <c r="E45" s="243"/>
      <c r="F45" s="243"/>
      <c r="G45" s="243"/>
      <c r="H45" s="219"/>
    </row>
    <row r="46" spans="1:11" x14ac:dyDescent="0.25">
      <c r="A46" s="117" t="s">
        <v>31</v>
      </c>
      <c r="B46" s="118"/>
      <c r="C46" s="216" t="s">
        <v>33</v>
      </c>
      <c r="D46" s="217"/>
      <c r="E46" s="217"/>
      <c r="F46" s="217"/>
      <c r="G46" s="217"/>
      <c r="H46" s="217"/>
      <c r="I46" s="119"/>
      <c r="J46" s="120"/>
    </row>
    <row r="47" spans="1:11" x14ac:dyDescent="0.25">
      <c r="A47" s="121" t="s">
        <v>32</v>
      </c>
      <c r="B47" s="118"/>
      <c r="C47" s="216" t="s">
        <v>34</v>
      </c>
      <c r="D47" s="217"/>
      <c r="E47" s="217"/>
      <c r="F47" s="217"/>
      <c r="G47" s="217"/>
      <c r="H47" s="217"/>
      <c r="I47" s="217"/>
      <c r="J47" s="217"/>
    </row>
    <row r="48" spans="1:11" x14ac:dyDescent="0.25">
      <c r="A48" s="121" t="s">
        <v>153</v>
      </c>
      <c r="B48" s="118"/>
      <c r="C48" s="216" t="s">
        <v>35</v>
      </c>
      <c r="D48" s="217"/>
      <c r="E48" s="217"/>
      <c r="F48" s="217"/>
      <c r="G48" s="217"/>
      <c r="H48" s="217"/>
      <c r="I48" s="217"/>
      <c r="J48" s="217"/>
    </row>
    <row r="49" spans="1:10" x14ac:dyDescent="0.25">
      <c r="A49" s="121" t="s">
        <v>148</v>
      </c>
      <c r="B49" s="118"/>
      <c r="C49" s="216" t="s">
        <v>146</v>
      </c>
      <c r="D49" s="217"/>
      <c r="E49" s="217"/>
      <c r="F49" s="217"/>
      <c r="G49" s="217"/>
      <c r="H49" s="217"/>
      <c r="I49" s="217"/>
      <c r="J49" s="217"/>
    </row>
    <row r="50" spans="1:10" x14ac:dyDescent="0.25">
      <c r="A50" s="121" t="s">
        <v>145</v>
      </c>
      <c r="B50" s="118"/>
      <c r="C50" s="216" t="s">
        <v>147</v>
      </c>
      <c r="D50" s="217"/>
      <c r="E50" s="217"/>
      <c r="F50" s="217"/>
      <c r="G50" s="217"/>
      <c r="H50" s="217"/>
      <c r="I50" s="217"/>
      <c r="J50" s="217"/>
    </row>
    <row r="51" spans="1:10" x14ac:dyDescent="0.25">
      <c r="A51" s="117" t="s">
        <v>144</v>
      </c>
      <c r="B51" s="118"/>
      <c r="C51" s="216" t="s">
        <v>36</v>
      </c>
      <c r="D51" s="217"/>
      <c r="E51" s="217"/>
      <c r="F51" s="217"/>
      <c r="G51" s="217"/>
      <c r="H51" s="217"/>
      <c r="I51" s="217"/>
      <c r="J51" s="217"/>
    </row>
    <row r="52" spans="1:10" x14ac:dyDescent="0.25">
      <c r="A52" s="122"/>
      <c r="B52" s="122"/>
      <c r="C52" s="123"/>
      <c r="D52" s="123"/>
      <c r="E52" s="123"/>
      <c r="F52" s="123"/>
      <c r="G52" s="123"/>
      <c r="H52" s="123"/>
      <c r="I52" s="123"/>
      <c r="J52" s="123"/>
    </row>
    <row r="53" spans="1:10" x14ac:dyDescent="0.25">
      <c r="A53" s="123"/>
      <c r="B53" s="123"/>
      <c r="C53" s="123"/>
      <c r="D53" s="123"/>
      <c r="E53" s="123"/>
      <c r="F53" s="123"/>
      <c r="G53" s="123"/>
      <c r="H53" s="123"/>
      <c r="I53" s="123"/>
    </row>
    <row r="54" spans="1:10" x14ac:dyDescent="0.25">
      <c r="A54" s="249" t="s">
        <v>38</v>
      </c>
      <c r="B54" s="249"/>
    </row>
    <row r="55" spans="1:10" x14ac:dyDescent="0.25">
      <c r="A55" s="246" t="s">
        <v>39</v>
      </c>
      <c r="B55" s="247"/>
      <c r="C55" s="247"/>
      <c r="D55" s="247"/>
      <c r="E55" s="248"/>
      <c r="F55" s="122"/>
      <c r="G55" s="122"/>
      <c r="H55" s="122"/>
      <c r="I55" s="122"/>
    </row>
    <row r="56" spans="1:10" x14ac:dyDescent="0.25">
      <c r="A56" s="246" t="s">
        <v>40</v>
      </c>
      <c r="B56" s="247"/>
      <c r="C56" s="247"/>
      <c r="D56" s="247"/>
      <c r="E56" s="248"/>
      <c r="F56" s="122"/>
      <c r="G56" s="122"/>
      <c r="H56" s="122"/>
      <c r="I56" s="122"/>
    </row>
    <row r="57" spans="1:10" x14ac:dyDescent="0.25">
      <c r="A57" s="246" t="s">
        <v>41</v>
      </c>
      <c r="B57" s="247"/>
      <c r="C57" s="247"/>
      <c r="D57" s="247"/>
      <c r="E57" s="248"/>
      <c r="F57" s="122"/>
      <c r="G57" s="122"/>
      <c r="H57" s="122"/>
      <c r="I57" s="122"/>
    </row>
    <row r="58" spans="1:10" x14ac:dyDescent="0.25">
      <c r="A58" s="246" t="s">
        <v>149</v>
      </c>
      <c r="B58" s="247"/>
      <c r="C58" s="247"/>
      <c r="D58" s="247"/>
      <c r="E58" s="248"/>
      <c r="F58" s="122"/>
      <c r="G58" s="122"/>
      <c r="H58" s="122"/>
      <c r="I58" s="122"/>
    </row>
    <row r="60" spans="1:10" x14ac:dyDescent="0.25">
      <c r="A60" s="245" t="s">
        <v>44</v>
      </c>
      <c r="B60" s="245"/>
      <c r="C60" s="245"/>
      <c r="D60" s="245"/>
      <c r="E60" s="245"/>
      <c r="F60" s="245"/>
      <c r="G60" s="245"/>
      <c r="H60" s="215"/>
    </row>
    <row r="61" spans="1:10" x14ac:dyDescent="0.25">
      <c r="A61" s="245" t="s">
        <v>45</v>
      </c>
      <c r="B61" s="245"/>
      <c r="C61" s="245"/>
      <c r="D61" s="245"/>
      <c r="E61" s="245"/>
      <c r="F61" s="245"/>
      <c r="G61" s="245"/>
      <c r="H61" s="215"/>
    </row>
    <row r="62" spans="1:10" x14ac:dyDescent="0.25">
      <c r="A62" s="215"/>
      <c r="B62" s="215"/>
      <c r="C62" s="215"/>
      <c r="D62" s="215"/>
      <c r="E62" s="215"/>
      <c r="F62" s="215"/>
      <c r="G62" s="215"/>
      <c r="H62" s="215"/>
    </row>
    <row r="63" spans="1:10" x14ac:dyDescent="0.25">
      <c r="A63" s="98" t="s">
        <v>151</v>
      </c>
      <c r="D63" s="98" t="s">
        <v>49</v>
      </c>
      <c r="F63" s="245" t="s">
        <v>152</v>
      </c>
      <c r="G63" s="245"/>
      <c r="H63" s="245"/>
      <c r="I63" s="245"/>
      <c r="J63" s="245"/>
    </row>
    <row r="64" spans="1:10" x14ac:dyDescent="0.25">
      <c r="A64" s="215"/>
      <c r="B64" s="215"/>
      <c r="C64" s="215"/>
      <c r="D64" s="215"/>
      <c r="E64" s="215"/>
      <c r="F64" s="215"/>
      <c r="G64" s="215"/>
      <c r="H64" s="215"/>
    </row>
  </sheetData>
  <mergeCells count="33">
    <mergeCell ref="A58:E58"/>
    <mergeCell ref="A60:G60"/>
    <mergeCell ref="A61:G61"/>
    <mergeCell ref="F63:J63"/>
    <mergeCell ref="A45:C45"/>
    <mergeCell ref="D45:G45"/>
    <mergeCell ref="A54:B54"/>
    <mergeCell ref="A55:E55"/>
    <mergeCell ref="A56:E56"/>
    <mergeCell ref="A57:E57"/>
    <mergeCell ref="A29:J29"/>
    <mergeCell ref="A37:G37"/>
    <mergeCell ref="A38:H38"/>
    <mergeCell ref="A39:H39"/>
    <mergeCell ref="A41:C41"/>
    <mergeCell ref="H11:H12"/>
    <mergeCell ref="I11:I12"/>
    <mergeCell ref="J11:J12"/>
    <mergeCell ref="K11:K12"/>
    <mergeCell ref="C8:G8"/>
    <mergeCell ref="F11:F12"/>
    <mergeCell ref="G11:G12"/>
    <mergeCell ref="A11:A12"/>
    <mergeCell ref="B11:B12"/>
    <mergeCell ref="C11:C12"/>
    <mergeCell ref="D11:D12"/>
    <mergeCell ref="E11:E12"/>
    <mergeCell ref="H6:K6"/>
    <mergeCell ref="H1:I1"/>
    <mergeCell ref="H2:K2"/>
    <mergeCell ref="H3:K3"/>
    <mergeCell ref="H4:K4"/>
    <mergeCell ref="H5:K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headerFooter>
    <oddHeader>&amp;CObrazec št. 11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L57"/>
  <sheetViews>
    <sheetView zoomScaleNormal="100" workbookViewId="0">
      <selection activeCell="H2" sqref="H2:K4"/>
    </sheetView>
  </sheetViews>
  <sheetFormatPr defaultRowHeight="15" x14ac:dyDescent="0.25"/>
  <cols>
    <col min="1" max="1" width="7.140625" style="98" customWidth="1"/>
    <col min="2" max="2" width="59.140625" style="98" customWidth="1"/>
    <col min="3" max="3" width="10.28515625" style="98" customWidth="1"/>
    <col min="4" max="4" width="9.140625" style="98" customWidth="1"/>
    <col min="5" max="6" width="10.28515625" style="98" customWidth="1"/>
    <col min="7" max="8" width="13.7109375" style="98" customWidth="1"/>
    <col min="9" max="9" width="14.28515625" style="98" customWidth="1"/>
    <col min="10" max="10" width="16.85546875" style="98" customWidth="1"/>
    <col min="11" max="11" width="18.42578125" style="98" customWidth="1"/>
    <col min="12" max="13" width="9.140625" style="98" customWidth="1"/>
    <col min="14" max="16384" width="9.140625" style="98"/>
  </cols>
  <sheetData>
    <row r="1" spans="1:12" x14ac:dyDescent="0.25">
      <c r="A1" s="3" t="s">
        <v>0</v>
      </c>
      <c r="B1" s="4"/>
      <c r="C1" s="5"/>
      <c r="D1" s="3"/>
      <c r="H1" s="223" t="s">
        <v>6</v>
      </c>
      <c r="I1" s="223"/>
      <c r="J1" s="215"/>
      <c r="K1" s="215"/>
    </row>
    <row r="2" spans="1:12" x14ac:dyDescent="0.25">
      <c r="A2" s="38" t="s">
        <v>1</v>
      </c>
      <c r="B2" s="38"/>
      <c r="C2" s="40"/>
      <c r="D2" s="40"/>
      <c r="H2" s="222" t="s">
        <v>852</v>
      </c>
      <c r="I2" s="222"/>
      <c r="J2" s="222"/>
      <c r="K2" s="222"/>
      <c r="L2" s="99"/>
    </row>
    <row r="3" spans="1:12" x14ac:dyDescent="0.25">
      <c r="A3" s="39" t="s">
        <v>2</v>
      </c>
      <c r="B3" s="39"/>
      <c r="C3" s="40"/>
      <c r="D3" s="40"/>
      <c r="H3" s="224" t="s">
        <v>853</v>
      </c>
      <c r="I3" s="224"/>
      <c r="J3" s="224"/>
      <c r="K3" s="224"/>
      <c r="L3" s="99"/>
    </row>
    <row r="4" spans="1:12" x14ac:dyDescent="0.25">
      <c r="A4" s="39" t="s">
        <v>3</v>
      </c>
      <c r="B4" s="39"/>
      <c r="C4" s="40"/>
      <c r="D4" s="40"/>
      <c r="H4" s="222" t="s">
        <v>854</v>
      </c>
      <c r="I4" s="222"/>
      <c r="J4" s="222"/>
      <c r="K4" s="222"/>
      <c r="L4" s="99"/>
    </row>
    <row r="5" spans="1:12" x14ac:dyDescent="0.25">
      <c r="A5" s="39" t="s">
        <v>4</v>
      </c>
      <c r="B5" s="39"/>
      <c r="C5" s="40"/>
      <c r="D5" s="40"/>
      <c r="H5" s="222"/>
      <c r="I5" s="222"/>
      <c r="J5" s="222"/>
      <c r="K5" s="222"/>
      <c r="L5" s="99"/>
    </row>
    <row r="6" spans="1:12" x14ac:dyDescent="0.25">
      <c r="A6" s="39" t="s">
        <v>5</v>
      </c>
      <c r="B6" s="39"/>
      <c r="C6" s="40"/>
      <c r="D6" s="40"/>
      <c r="H6" s="222"/>
      <c r="I6" s="222"/>
      <c r="J6" s="222"/>
      <c r="K6" s="222"/>
      <c r="L6" s="99"/>
    </row>
    <row r="8" spans="1:12" ht="18.75" x14ac:dyDescent="0.3">
      <c r="C8" s="225" t="s">
        <v>7</v>
      </c>
      <c r="D8" s="225"/>
      <c r="E8" s="225"/>
      <c r="F8" s="225"/>
      <c r="G8" s="225"/>
      <c r="H8" s="220"/>
    </row>
    <row r="9" spans="1:12" ht="18.75" x14ac:dyDescent="0.3">
      <c r="C9" s="100" t="s">
        <v>43</v>
      </c>
      <c r="D9" s="220">
        <v>13</v>
      </c>
      <c r="E9" s="127" t="s">
        <v>769</v>
      </c>
      <c r="F9" s="127"/>
      <c r="G9" s="127"/>
      <c r="H9" s="101"/>
    </row>
    <row r="10" spans="1:12" ht="15.75" thickBot="1" x14ac:dyDescent="0.3"/>
    <row r="11" spans="1:12" ht="26.45" customHeight="1" x14ac:dyDescent="0.25">
      <c r="A11" s="227" t="s">
        <v>8</v>
      </c>
      <c r="B11" s="229" t="s">
        <v>42</v>
      </c>
      <c r="C11" s="229" t="s">
        <v>9</v>
      </c>
      <c r="D11" s="229" t="s">
        <v>10</v>
      </c>
      <c r="E11" s="231" t="s">
        <v>11</v>
      </c>
      <c r="F11" s="231" t="s">
        <v>12</v>
      </c>
      <c r="G11" s="259" t="s">
        <v>140</v>
      </c>
      <c r="H11" s="241" t="s">
        <v>139</v>
      </c>
      <c r="I11" s="241" t="s">
        <v>141</v>
      </c>
      <c r="J11" s="239" t="s">
        <v>13</v>
      </c>
      <c r="K11" s="241" t="s">
        <v>446</v>
      </c>
    </row>
    <row r="12" spans="1:12" ht="27" customHeight="1" x14ac:dyDescent="0.25">
      <c r="A12" s="228"/>
      <c r="B12" s="230"/>
      <c r="C12" s="230"/>
      <c r="D12" s="230"/>
      <c r="E12" s="232"/>
      <c r="F12" s="232"/>
      <c r="G12" s="260"/>
      <c r="H12" s="242"/>
      <c r="I12" s="242"/>
      <c r="J12" s="240"/>
      <c r="K12" s="242"/>
    </row>
    <row r="13" spans="1:12" x14ac:dyDescent="0.25">
      <c r="A13" s="177">
        <v>0</v>
      </c>
      <c r="B13" s="129">
        <v>1</v>
      </c>
      <c r="C13" s="129">
        <v>2</v>
      </c>
      <c r="D13" s="129">
        <v>3</v>
      </c>
      <c r="E13" s="153">
        <v>4</v>
      </c>
      <c r="F13" s="153">
        <v>5</v>
      </c>
      <c r="G13" s="154" t="s">
        <v>14</v>
      </c>
      <c r="H13" s="134" t="s">
        <v>142</v>
      </c>
      <c r="I13" s="134" t="s">
        <v>143</v>
      </c>
      <c r="J13" s="155">
        <v>9</v>
      </c>
      <c r="K13" s="134"/>
      <c r="L13" s="99"/>
    </row>
    <row r="14" spans="1:12" x14ac:dyDescent="0.25">
      <c r="A14" s="107">
        <v>1</v>
      </c>
      <c r="B14" s="125" t="s">
        <v>340</v>
      </c>
      <c r="C14" s="107">
        <v>10</v>
      </c>
      <c r="D14" s="107" t="s">
        <v>28</v>
      </c>
      <c r="E14" s="68"/>
      <c r="F14" s="72">
        <f t="shared" ref="F14:F28" si="0">E14*0.095</f>
        <v>0</v>
      </c>
      <c r="G14" s="73">
        <f t="shared" ref="G14:G28" si="1">SUM(E14:F14)</f>
        <v>0</v>
      </c>
      <c r="H14" s="74">
        <f>(E14*C14)</f>
        <v>0</v>
      </c>
      <c r="I14" s="84">
        <f t="shared" ref="I14:I28" si="2">+G14*C14</f>
        <v>0</v>
      </c>
      <c r="J14" s="90"/>
      <c r="K14" s="134"/>
    </row>
    <row r="15" spans="1:12" x14ac:dyDescent="0.25">
      <c r="A15" s="107">
        <v>2</v>
      </c>
      <c r="B15" s="125" t="s">
        <v>341</v>
      </c>
      <c r="C15" s="107">
        <v>10</v>
      </c>
      <c r="D15" s="107" t="s">
        <v>28</v>
      </c>
      <c r="E15" s="68"/>
      <c r="F15" s="72">
        <f t="shared" si="0"/>
        <v>0</v>
      </c>
      <c r="G15" s="73">
        <f t="shared" si="1"/>
        <v>0</v>
      </c>
      <c r="H15" s="74">
        <f t="shared" ref="H15:H28" si="3">(E15*C15)</f>
        <v>0</v>
      </c>
      <c r="I15" s="84">
        <f t="shared" si="2"/>
        <v>0</v>
      </c>
      <c r="J15" s="90"/>
      <c r="K15" s="134"/>
    </row>
    <row r="16" spans="1:12" x14ac:dyDescent="0.25">
      <c r="A16" s="107">
        <v>3</v>
      </c>
      <c r="B16" s="125" t="s">
        <v>342</v>
      </c>
      <c r="C16" s="107">
        <v>10</v>
      </c>
      <c r="D16" s="107" t="s">
        <v>28</v>
      </c>
      <c r="E16" s="68"/>
      <c r="F16" s="72">
        <f t="shared" si="0"/>
        <v>0</v>
      </c>
      <c r="G16" s="73">
        <f t="shared" si="1"/>
        <v>0</v>
      </c>
      <c r="H16" s="74">
        <f t="shared" si="3"/>
        <v>0</v>
      </c>
      <c r="I16" s="84">
        <f t="shared" si="2"/>
        <v>0</v>
      </c>
      <c r="J16" s="90"/>
      <c r="K16" s="134"/>
    </row>
    <row r="17" spans="1:11" x14ac:dyDescent="0.25">
      <c r="A17" s="107">
        <v>4</v>
      </c>
      <c r="B17" s="178" t="s">
        <v>343</v>
      </c>
      <c r="C17" s="107">
        <v>50</v>
      </c>
      <c r="D17" s="107" t="s">
        <v>28</v>
      </c>
      <c r="E17" s="68"/>
      <c r="F17" s="72">
        <f t="shared" si="0"/>
        <v>0</v>
      </c>
      <c r="G17" s="73">
        <f t="shared" si="1"/>
        <v>0</v>
      </c>
      <c r="H17" s="74">
        <f t="shared" si="3"/>
        <v>0</v>
      </c>
      <c r="I17" s="84">
        <f t="shared" si="2"/>
        <v>0</v>
      </c>
      <c r="J17" s="90"/>
      <c r="K17" s="134"/>
    </row>
    <row r="18" spans="1:11" x14ac:dyDescent="0.25">
      <c r="A18" s="107">
        <v>5</v>
      </c>
      <c r="B18" s="125" t="s">
        <v>344</v>
      </c>
      <c r="C18" s="107">
        <v>50</v>
      </c>
      <c r="D18" s="107" t="s">
        <v>28</v>
      </c>
      <c r="E18" s="68"/>
      <c r="F18" s="72">
        <f t="shared" si="0"/>
        <v>0</v>
      </c>
      <c r="G18" s="73">
        <f t="shared" si="1"/>
        <v>0</v>
      </c>
      <c r="H18" s="74">
        <f t="shared" si="3"/>
        <v>0</v>
      </c>
      <c r="I18" s="84">
        <f t="shared" si="2"/>
        <v>0</v>
      </c>
      <c r="J18" s="90"/>
      <c r="K18" s="134"/>
    </row>
    <row r="19" spans="1:11" x14ac:dyDescent="0.25">
      <c r="A19" s="107">
        <v>6</v>
      </c>
      <c r="B19" s="125" t="s">
        <v>345</v>
      </c>
      <c r="C19" s="107">
        <v>20</v>
      </c>
      <c r="D19" s="107" t="s">
        <v>28</v>
      </c>
      <c r="E19" s="68"/>
      <c r="F19" s="72">
        <f t="shared" si="0"/>
        <v>0</v>
      </c>
      <c r="G19" s="73">
        <f t="shared" si="1"/>
        <v>0</v>
      </c>
      <c r="H19" s="74">
        <f t="shared" si="3"/>
        <v>0</v>
      </c>
      <c r="I19" s="84">
        <f t="shared" si="2"/>
        <v>0</v>
      </c>
      <c r="J19" s="90"/>
      <c r="K19" s="134"/>
    </row>
    <row r="20" spans="1:11" x14ac:dyDescent="0.25">
      <c r="A20" s="107">
        <v>7</v>
      </c>
      <c r="B20" s="125" t="s">
        <v>346</v>
      </c>
      <c r="C20" s="107">
        <v>50</v>
      </c>
      <c r="D20" s="107" t="s">
        <v>28</v>
      </c>
      <c r="E20" s="68"/>
      <c r="F20" s="72">
        <f t="shared" si="0"/>
        <v>0</v>
      </c>
      <c r="G20" s="73">
        <f t="shared" si="1"/>
        <v>0</v>
      </c>
      <c r="H20" s="74">
        <f t="shared" si="3"/>
        <v>0</v>
      </c>
      <c r="I20" s="84">
        <f t="shared" si="2"/>
        <v>0</v>
      </c>
      <c r="J20" s="90"/>
      <c r="K20" s="134"/>
    </row>
    <row r="21" spans="1:11" x14ac:dyDescent="0.25">
      <c r="A21" s="107">
        <v>8</v>
      </c>
      <c r="B21" s="125" t="s">
        <v>347</v>
      </c>
      <c r="C21" s="107">
        <v>50</v>
      </c>
      <c r="D21" s="107" t="s">
        <v>28</v>
      </c>
      <c r="E21" s="68"/>
      <c r="F21" s="72">
        <f t="shared" si="0"/>
        <v>0</v>
      </c>
      <c r="G21" s="73">
        <f t="shared" si="1"/>
        <v>0</v>
      </c>
      <c r="H21" s="74">
        <f t="shared" si="3"/>
        <v>0</v>
      </c>
      <c r="I21" s="84">
        <f t="shared" si="2"/>
        <v>0</v>
      </c>
      <c r="J21" s="90"/>
      <c r="K21" s="134"/>
    </row>
    <row r="22" spans="1:11" x14ac:dyDescent="0.25">
      <c r="A22" s="107">
        <v>9</v>
      </c>
      <c r="B22" s="125" t="s">
        <v>348</v>
      </c>
      <c r="C22" s="107">
        <v>10</v>
      </c>
      <c r="D22" s="107" t="s">
        <v>28</v>
      </c>
      <c r="E22" s="68"/>
      <c r="F22" s="72">
        <f t="shared" si="0"/>
        <v>0</v>
      </c>
      <c r="G22" s="73">
        <f t="shared" si="1"/>
        <v>0</v>
      </c>
      <c r="H22" s="74">
        <f t="shared" si="3"/>
        <v>0</v>
      </c>
      <c r="I22" s="84">
        <f t="shared" si="2"/>
        <v>0</v>
      </c>
      <c r="J22" s="90"/>
      <c r="K22" s="134"/>
    </row>
    <row r="23" spans="1:11" x14ac:dyDescent="0.25">
      <c r="A23" s="107">
        <v>10</v>
      </c>
      <c r="B23" s="125" t="s">
        <v>349</v>
      </c>
      <c r="C23" s="107">
        <v>30</v>
      </c>
      <c r="D23" s="107" t="s">
        <v>28</v>
      </c>
      <c r="E23" s="68"/>
      <c r="F23" s="72">
        <f t="shared" si="0"/>
        <v>0</v>
      </c>
      <c r="G23" s="73">
        <f t="shared" si="1"/>
        <v>0</v>
      </c>
      <c r="H23" s="74">
        <f t="shared" si="3"/>
        <v>0</v>
      </c>
      <c r="I23" s="84">
        <f t="shared" si="2"/>
        <v>0</v>
      </c>
      <c r="J23" s="90"/>
      <c r="K23" s="134"/>
    </row>
    <row r="24" spans="1:11" x14ac:dyDescent="0.25">
      <c r="A24" s="107">
        <v>11</v>
      </c>
      <c r="B24" s="125" t="s">
        <v>635</v>
      </c>
      <c r="C24" s="107">
        <v>10</v>
      </c>
      <c r="D24" s="107" t="s">
        <v>28</v>
      </c>
      <c r="E24" s="68"/>
      <c r="F24" s="72">
        <f t="shared" si="0"/>
        <v>0</v>
      </c>
      <c r="G24" s="73">
        <f t="shared" si="1"/>
        <v>0</v>
      </c>
      <c r="H24" s="74">
        <f t="shared" si="3"/>
        <v>0</v>
      </c>
      <c r="I24" s="84">
        <f t="shared" si="2"/>
        <v>0</v>
      </c>
      <c r="J24" s="90"/>
      <c r="K24" s="134"/>
    </row>
    <row r="25" spans="1:11" x14ac:dyDescent="0.25">
      <c r="A25" s="107">
        <v>12</v>
      </c>
      <c r="B25" s="125" t="s">
        <v>350</v>
      </c>
      <c r="C25" s="107">
        <v>50</v>
      </c>
      <c r="D25" s="107" t="s">
        <v>28</v>
      </c>
      <c r="E25" s="68"/>
      <c r="F25" s="72">
        <f t="shared" si="0"/>
        <v>0</v>
      </c>
      <c r="G25" s="73">
        <f t="shared" si="1"/>
        <v>0</v>
      </c>
      <c r="H25" s="74">
        <f t="shared" si="3"/>
        <v>0</v>
      </c>
      <c r="I25" s="84">
        <f t="shared" si="2"/>
        <v>0</v>
      </c>
      <c r="J25" s="90"/>
      <c r="K25" s="134"/>
    </row>
    <row r="26" spans="1:11" x14ac:dyDescent="0.25">
      <c r="A26" s="107">
        <v>13</v>
      </c>
      <c r="B26" s="125" t="s">
        <v>351</v>
      </c>
      <c r="C26" s="107"/>
      <c r="D26" s="107" t="s">
        <v>28</v>
      </c>
      <c r="E26" s="68"/>
      <c r="F26" s="72">
        <f t="shared" si="0"/>
        <v>0</v>
      </c>
      <c r="G26" s="73">
        <f t="shared" si="1"/>
        <v>0</v>
      </c>
      <c r="H26" s="74">
        <f t="shared" si="3"/>
        <v>0</v>
      </c>
      <c r="I26" s="84">
        <f t="shared" si="2"/>
        <v>0</v>
      </c>
      <c r="J26" s="90"/>
      <c r="K26" s="134"/>
    </row>
    <row r="27" spans="1:11" x14ac:dyDescent="0.25">
      <c r="A27" s="287" t="s">
        <v>639</v>
      </c>
      <c r="B27" s="288"/>
      <c r="C27" s="288"/>
      <c r="D27" s="288"/>
      <c r="E27" s="288"/>
      <c r="F27" s="288"/>
      <c r="G27" s="288"/>
      <c r="H27" s="288"/>
      <c r="I27" s="288"/>
      <c r="J27" s="289"/>
      <c r="K27" s="126"/>
    </row>
    <row r="28" spans="1:11" x14ac:dyDescent="0.25">
      <c r="A28" s="110">
        <v>14</v>
      </c>
      <c r="B28" s="125" t="s">
        <v>352</v>
      </c>
      <c r="C28" s="107">
        <v>50</v>
      </c>
      <c r="D28" s="107" t="s">
        <v>28</v>
      </c>
      <c r="E28" s="68"/>
      <c r="F28" s="72">
        <f t="shared" si="0"/>
        <v>0</v>
      </c>
      <c r="G28" s="73">
        <f t="shared" si="1"/>
        <v>0</v>
      </c>
      <c r="H28" s="74">
        <f t="shared" si="3"/>
        <v>0</v>
      </c>
      <c r="I28" s="84">
        <f t="shared" si="2"/>
        <v>0</v>
      </c>
      <c r="J28" s="90"/>
      <c r="K28" s="134"/>
    </row>
    <row r="29" spans="1:11" x14ac:dyDescent="0.25">
      <c r="A29" s="179"/>
      <c r="B29" s="179" t="s">
        <v>37</v>
      </c>
      <c r="C29" s="179"/>
      <c r="D29" s="179"/>
      <c r="E29" s="179"/>
      <c r="F29" s="180">
        <f>SUM(F14-F28)</f>
        <v>0</v>
      </c>
      <c r="G29" s="180">
        <f>SUM(G14-G28)</f>
        <v>0</v>
      </c>
      <c r="H29" s="180">
        <f>SUM(H14-H28)</f>
        <v>0</v>
      </c>
      <c r="I29" s="180">
        <f>SUM(I14-I28)</f>
        <v>0</v>
      </c>
      <c r="J29" s="179"/>
      <c r="K29" s="179"/>
    </row>
    <row r="30" spans="1:11" x14ac:dyDescent="0.25">
      <c r="A30" s="249" t="s">
        <v>46</v>
      </c>
      <c r="B30" s="249"/>
      <c r="C30" s="249"/>
      <c r="D30" s="249"/>
      <c r="E30" s="249"/>
      <c r="F30" s="249"/>
      <c r="G30" s="249"/>
      <c r="H30" s="221"/>
    </row>
    <row r="31" spans="1:11" x14ac:dyDescent="0.25">
      <c r="A31" s="246" t="s">
        <v>150</v>
      </c>
      <c r="B31" s="247"/>
      <c r="C31" s="247"/>
      <c r="D31" s="247"/>
      <c r="E31" s="247"/>
      <c r="F31" s="247"/>
      <c r="G31" s="247"/>
      <c r="H31" s="248"/>
      <c r="I31" s="122"/>
    </row>
    <row r="32" spans="1:11" x14ac:dyDescent="0.25">
      <c r="A32" s="246" t="s">
        <v>794</v>
      </c>
      <c r="B32" s="247"/>
      <c r="C32" s="247"/>
      <c r="D32" s="247"/>
      <c r="E32" s="247"/>
      <c r="F32" s="247"/>
      <c r="G32" s="247"/>
      <c r="H32" s="248"/>
      <c r="I32" s="122"/>
    </row>
    <row r="33" spans="1:11" x14ac:dyDescent="0.25">
      <c r="A33" s="123"/>
      <c r="B33" s="123"/>
      <c r="C33" s="123"/>
      <c r="D33" s="123"/>
      <c r="E33" s="123"/>
      <c r="F33" s="123"/>
      <c r="G33" s="123"/>
      <c r="H33" s="123"/>
      <c r="I33" s="123"/>
    </row>
    <row r="34" spans="1:11" x14ac:dyDescent="0.25">
      <c r="A34" s="256" t="s">
        <v>47</v>
      </c>
      <c r="B34" s="256"/>
      <c r="C34" s="256"/>
      <c r="D34" s="99"/>
      <c r="E34" s="99"/>
      <c r="F34" s="99"/>
      <c r="G34" s="99"/>
      <c r="H34" s="99"/>
      <c r="I34" s="99"/>
      <c r="J34" s="218"/>
    </row>
    <row r="35" spans="1:11" x14ac:dyDescent="0.25">
      <c r="A35" s="216" t="s">
        <v>48</v>
      </c>
      <c r="B35" s="217"/>
      <c r="C35" s="217"/>
      <c r="D35" s="217"/>
      <c r="E35" s="217"/>
      <c r="F35" s="217"/>
      <c r="G35" s="217"/>
      <c r="H35" s="217"/>
      <c r="I35" s="217"/>
      <c r="J35" s="218"/>
      <c r="K35" s="215"/>
    </row>
    <row r="36" spans="1:11" x14ac:dyDescent="0.25">
      <c r="A36" s="216" t="s">
        <v>103</v>
      </c>
      <c r="B36" s="217"/>
      <c r="C36" s="217"/>
      <c r="D36" s="217"/>
      <c r="E36" s="217"/>
      <c r="F36" s="217"/>
      <c r="G36" s="217"/>
      <c r="H36" s="217"/>
      <c r="I36" s="217"/>
    </row>
    <row r="37" spans="1:11" x14ac:dyDescent="0.25">
      <c r="A37" s="123"/>
      <c r="B37" s="123"/>
      <c r="C37" s="123"/>
      <c r="D37" s="123"/>
      <c r="E37" s="123"/>
      <c r="F37" s="123"/>
      <c r="G37" s="123"/>
      <c r="H37" s="123"/>
      <c r="I37" s="123"/>
    </row>
    <row r="38" spans="1:11" x14ac:dyDescent="0.25">
      <c r="A38" s="255" t="s">
        <v>30</v>
      </c>
      <c r="B38" s="255"/>
      <c r="C38" s="255"/>
      <c r="D38" s="243"/>
      <c r="E38" s="243"/>
      <c r="F38" s="243"/>
      <c r="G38" s="243"/>
      <c r="H38" s="219"/>
    </row>
    <row r="39" spans="1:11" x14ac:dyDescent="0.25">
      <c r="A39" s="117" t="s">
        <v>31</v>
      </c>
      <c r="B39" s="118"/>
      <c r="C39" s="216" t="s">
        <v>33</v>
      </c>
      <c r="D39" s="217"/>
      <c r="E39" s="217"/>
      <c r="F39" s="217"/>
      <c r="G39" s="217"/>
      <c r="H39" s="217"/>
      <c r="I39" s="119"/>
      <c r="J39" s="120"/>
    </row>
    <row r="40" spans="1:11" x14ac:dyDescent="0.25">
      <c r="A40" s="121" t="s">
        <v>32</v>
      </c>
      <c r="B40" s="118"/>
      <c r="C40" s="216" t="s">
        <v>34</v>
      </c>
      <c r="D40" s="217"/>
      <c r="E40" s="217"/>
      <c r="F40" s="217"/>
      <c r="G40" s="217"/>
      <c r="H40" s="217"/>
      <c r="I40" s="217"/>
      <c r="J40" s="217"/>
    </row>
    <row r="41" spans="1:11" x14ac:dyDescent="0.25">
      <c r="A41" s="121" t="s">
        <v>153</v>
      </c>
      <c r="B41" s="118"/>
      <c r="C41" s="216" t="s">
        <v>35</v>
      </c>
      <c r="D41" s="217"/>
      <c r="E41" s="217"/>
      <c r="F41" s="217"/>
      <c r="G41" s="217"/>
      <c r="H41" s="217"/>
      <c r="I41" s="217"/>
      <c r="J41" s="217"/>
    </row>
    <row r="42" spans="1:11" x14ac:dyDescent="0.25">
      <c r="A42" s="121" t="s">
        <v>148</v>
      </c>
      <c r="B42" s="118"/>
      <c r="C42" s="216" t="s">
        <v>146</v>
      </c>
      <c r="D42" s="217"/>
      <c r="E42" s="217"/>
      <c r="F42" s="217"/>
      <c r="G42" s="217"/>
      <c r="H42" s="217"/>
      <c r="I42" s="217"/>
      <c r="J42" s="217"/>
    </row>
    <row r="43" spans="1:11" x14ac:dyDescent="0.25">
      <c r="A43" s="121" t="s">
        <v>145</v>
      </c>
      <c r="B43" s="118"/>
      <c r="C43" s="216" t="s">
        <v>147</v>
      </c>
      <c r="D43" s="217"/>
      <c r="E43" s="217"/>
      <c r="F43" s="217"/>
      <c r="G43" s="217"/>
      <c r="H43" s="217"/>
      <c r="I43" s="217"/>
      <c r="J43" s="217"/>
    </row>
    <row r="44" spans="1:11" x14ac:dyDescent="0.25">
      <c r="A44" s="117" t="s">
        <v>144</v>
      </c>
      <c r="B44" s="118"/>
      <c r="C44" s="216" t="s">
        <v>36</v>
      </c>
      <c r="D44" s="217"/>
      <c r="E44" s="217"/>
      <c r="F44" s="217"/>
      <c r="G44" s="217"/>
      <c r="H44" s="217"/>
      <c r="I44" s="217"/>
      <c r="J44" s="217"/>
    </row>
    <row r="45" spans="1:11" x14ac:dyDescent="0.25">
      <c r="A45" s="122"/>
      <c r="B45" s="122"/>
      <c r="C45" s="123"/>
      <c r="D45" s="123"/>
      <c r="E45" s="123"/>
      <c r="F45" s="123"/>
      <c r="G45" s="123"/>
      <c r="H45" s="123"/>
      <c r="I45" s="123"/>
      <c r="J45" s="123"/>
    </row>
    <row r="46" spans="1:11" x14ac:dyDescent="0.25">
      <c r="A46" s="123"/>
      <c r="B46" s="123"/>
      <c r="C46" s="123"/>
      <c r="D46" s="123"/>
      <c r="E46" s="123"/>
      <c r="F46" s="123"/>
      <c r="G46" s="123"/>
      <c r="H46" s="123"/>
      <c r="I46" s="123"/>
    </row>
    <row r="47" spans="1:11" x14ac:dyDescent="0.25">
      <c r="A47" s="249" t="s">
        <v>38</v>
      </c>
      <c r="B47" s="249"/>
    </row>
    <row r="48" spans="1:11" x14ac:dyDescent="0.25">
      <c r="A48" s="246" t="s">
        <v>39</v>
      </c>
      <c r="B48" s="247"/>
      <c r="C48" s="247"/>
      <c r="D48" s="247"/>
      <c r="E48" s="248"/>
      <c r="F48" s="122"/>
      <c r="G48" s="122"/>
      <c r="H48" s="122"/>
      <c r="I48" s="122"/>
    </row>
    <row r="49" spans="1:10" x14ac:dyDescent="0.25">
      <c r="A49" s="246" t="s">
        <v>40</v>
      </c>
      <c r="B49" s="247"/>
      <c r="C49" s="247"/>
      <c r="D49" s="247"/>
      <c r="E49" s="248"/>
      <c r="F49" s="122"/>
      <c r="G49" s="122"/>
      <c r="H49" s="122"/>
      <c r="I49" s="122"/>
    </row>
    <row r="50" spans="1:10" x14ac:dyDescent="0.25">
      <c r="A50" s="246" t="s">
        <v>41</v>
      </c>
      <c r="B50" s="247"/>
      <c r="C50" s="247"/>
      <c r="D50" s="247"/>
      <c r="E50" s="248"/>
      <c r="F50" s="122"/>
      <c r="G50" s="122"/>
      <c r="H50" s="122"/>
      <c r="I50" s="122"/>
    </row>
    <row r="51" spans="1:10" x14ac:dyDescent="0.25">
      <c r="A51" s="246" t="s">
        <v>149</v>
      </c>
      <c r="B51" s="247"/>
      <c r="C51" s="247"/>
      <c r="D51" s="247"/>
      <c r="E51" s="248"/>
      <c r="F51" s="122"/>
      <c r="G51" s="122"/>
      <c r="H51" s="122"/>
      <c r="I51" s="122"/>
    </row>
    <row r="53" spans="1:10" x14ac:dyDescent="0.25">
      <c r="A53" s="245" t="s">
        <v>44</v>
      </c>
      <c r="B53" s="245"/>
      <c r="C53" s="245"/>
      <c r="D53" s="245"/>
      <c r="E53" s="245"/>
      <c r="F53" s="245"/>
      <c r="G53" s="245"/>
      <c r="H53" s="215"/>
    </row>
    <row r="54" spans="1:10" x14ac:dyDescent="0.25">
      <c r="A54" s="245" t="s">
        <v>45</v>
      </c>
      <c r="B54" s="245"/>
      <c r="C54" s="245"/>
      <c r="D54" s="245"/>
      <c r="E54" s="245"/>
      <c r="F54" s="245"/>
      <c r="G54" s="245"/>
      <c r="H54" s="215"/>
    </row>
    <row r="55" spans="1:10" x14ac:dyDescent="0.25">
      <c r="A55" s="215"/>
      <c r="B55" s="215"/>
      <c r="C55" s="215"/>
      <c r="D55" s="215"/>
      <c r="E55" s="215"/>
      <c r="F55" s="215"/>
      <c r="G55" s="215"/>
      <c r="H55" s="215"/>
    </row>
    <row r="56" spans="1:10" x14ac:dyDescent="0.25">
      <c r="A56" s="98" t="s">
        <v>151</v>
      </c>
      <c r="D56" s="98" t="s">
        <v>49</v>
      </c>
      <c r="F56" s="245" t="s">
        <v>152</v>
      </c>
      <c r="G56" s="245"/>
      <c r="H56" s="245"/>
      <c r="I56" s="245"/>
      <c r="J56" s="245"/>
    </row>
    <row r="57" spans="1:10" x14ac:dyDescent="0.25">
      <c r="A57" s="215"/>
      <c r="B57" s="215"/>
      <c r="C57" s="215"/>
      <c r="D57" s="215"/>
      <c r="E57" s="215"/>
      <c r="F57" s="215"/>
      <c r="G57" s="215"/>
      <c r="H57" s="215"/>
    </row>
  </sheetData>
  <mergeCells count="33">
    <mergeCell ref="A51:E51"/>
    <mergeCell ref="A53:G53"/>
    <mergeCell ref="A54:G54"/>
    <mergeCell ref="F56:J56"/>
    <mergeCell ref="A38:C38"/>
    <mergeCell ref="D38:G38"/>
    <mergeCell ref="A47:B47"/>
    <mergeCell ref="A48:E48"/>
    <mergeCell ref="A49:E49"/>
    <mergeCell ref="A50:E50"/>
    <mergeCell ref="A30:G30"/>
    <mergeCell ref="A31:H31"/>
    <mergeCell ref="A32:H32"/>
    <mergeCell ref="A34:C34"/>
    <mergeCell ref="H11:H12"/>
    <mergeCell ref="I11:I12"/>
    <mergeCell ref="J11:J12"/>
    <mergeCell ref="K11:K12"/>
    <mergeCell ref="A27:J27"/>
    <mergeCell ref="C8:G8"/>
    <mergeCell ref="A11:A12"/>
    <mergeCell ref="B11:B12"/>
    <mergeCell ref="C11:C12"/>
    <mergeCell ref="D11:D12"/>
    <mergeCell ref="E11:E12"/>
    <mergeCell ref="F11:F12"/>
    <mergeCell ref="G11:G12"/>
    <mergeCell ref="H6:K6"/>
    <mergeCell ref="H1:I1"/>
    <mergeCell ref="H2:K2"/>
    <mergeCell ref="H3:K3"/>
    <mergeCell ref="H4:K4"/>
    <mergeCell ref="H5:K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headerFooter>
    <oddHeader>&amp;CObrazec št. 11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L63"/>
  <sheetViews>
    <sheetView zoomScaleNormal="100" workbookViewId="0">
      <selection activeCell="B31" sqref="B31"/>
    </sheetView>
  </sheetViews>
  <sheetFormatPr defaultRowHeight="15" x14ac:dyDescent="0.25"/>
  <cols>
    <col min="1" max="1" width="7.140625" style="98" customWidth="1"/>
    <col min="2" max="2" width="59.140625" style="98" customWidth="1"/>
    <col min="3" max="3" width="10.28515625" style="98" customWidth="1"/>
    <col min="4" max="4" width="9.140625" style="98" customWidth="1"/>
    <col min="5" max="6" width="10.28515625" style="98" customWidth="1"/>
    <col min="7" max="8" width="13.7109375" style="98" customWidth="1"/>
    <col min="9" max="9" width="14.28515625" style="98" customWidth="1"/>
    <col min="10" max="10" width="16.85546875" style="98" customWidth="1"/>
    <col min="11" max="11" width="18.42578125" style="98" customWidth="1"/>
    <col min="12" max="13" width="9.140625" style="98" customWidth="1"/>
    <col min="14" max="16384" width="9.140625" style="98"/>
  </cols>
  <sheetData>
    <row r="1" spans="1:12" x14ac:dyDescent="0.25">
      <c r="A1" s="3" t="s">
        <v>0</v>
      </c>
      <c r="B1" s="4"/>
      <c r="C1" s="5"/>
      <c r="D1" s="3"/>
      <c r="H1" s="223" t="s">
        <v>6</v>
      </c>
      <c r="I1" s="223"/>
      <c r="J1" s="215"/>
      <c r="K1" s="215"/>
    </row>
    <row r="2" spans="1:12" x14ac:dyDescent="0.25">
      <c r="A2" s="38" t="s">
        <v>1</v>
      </c>
      <c r="B2" s="38"/>
      <c r="C2" s="40"/>
      <c r="D2" s="40"/>
      <c r="H2" s="222" t="s">
        <v>852</v>
      </c>
      <c r="I2" s="222"/>
      <c r="J2" s="222"/>
      <c r="K2" s="222"/>
      <c r="L2" s="99"/>
    </row>
    <row r="3" spans="1:12" x14ac:dyDescent="0.25">
      <c r="A3" s="39" t="s">
        <v>2</v>
      </c>
      <c r="B3" s="39"/>
      <c r="C3" s="40"/>
      <c r="D3" s="40"/>
      <c r="H3" s="224" t="s">
        <v>853</v>
      </c>
      <c r="I3" s="224"/>
      <c r="J3" s="224"/>
      <c r="K3" s="224"/>
      <c r="L3" s="99"/>
    </row>
    <row r="4" spans="1:12" x14ac:dyDescent="0.25">
      <c r="A4" s="39" t="s">
        <v>3</v>
      </c>
      <c r="B4" s="39"/>
      <c r="C4" s="40"/>
      <c r="D4" s="40"/>
      <c r="H4" s="222" t="s">
        <v>854</v>
      </c>
      <c r="I4" s="222"/>
      <c r="J4" s="222"/>
      <c r="K4" s="222"/>
      <c r="L4" s="99"/>
    </row>
    <row r="5" spans="1:12" x14ac:dyDescent="0.25">
      <c r="A5" s="39" t="s">
        <v>4</v>
      </c>
      <c r="B5" s="39"/>
      <c r="C5" s="40"/>
      <c r="D5" s="40"/>
      <c r="H5" s="222"/>
      <c r="I5" s="222"/>
      <c r="J5" s="222"/>
      <c r="K5" s="222"/>
      <c r="L5" s="99"/>
    </row>
    <row r="6" spans="1:12" x14ac:dyDescent="0.25">
      <c r="A6" s="39" t="s">
        <v>5</v>
      </c>
      <c r="B6" s="39"/>
      <c r="C6" s="40"/>
      <c r="D6" s="40"/>
      <c r="H6" s="222"/>
      <c r="I6" s="222"/>
      <c r="J6" s="222"/>
      <c r="K6" s="222"/>
      <c r="L6" s="99"/>
    </row>
    <row r="8" spans="1:12" ht="18.75" x14ac:dyDescent="0.3">
      <c r="C8" s="225" t="s">
        <v>7</v>
      </c>
      <c r="D8" s="225"/>
      <c r="E8" s="225"/>
      <c r="F8" s="225"/>
      <c r="G8" s="225"/>
      <c r="H8" s="220"/>
    </row>
    <row r="9" spans="1:12" ht="18.75" x14ac:dyDescent="0.3">
      <c r="C9" s="100" t="s">
        <v>43</v>
      </c>
      <c r="D9" s="220">
        <v>14</v>
      </c>
      <c r="E9" s="127" t="s">
        <v>768</v>
      </c>
      <c r="F9" s="127"/>
      <c r="G9" s="127"/>
      <c r="H9" s="101"/>
    </row>
    <row r="10" spans="1:12" ht="15.75" thickBot="1" x14ac:dyDescent="0.3"/>
    <row r="11" spans="1:12" ht="26.45" customHeight="1" x14ac:dyDescent="0.25">
      <c r="A11" s="227" t="s">
        <v>8</v>
      </c>
      <c r="B11" s="229" t="s">
        <v>42</v>
      </c>
      <c r="C11" s="229" t="s">
        <v>9</v>
      </c>
      <c r="D11" s="229" t="s">
        <v>10</v>
      </c>
      <c r="E11" s="231" t="s">
        <v>11</v>
      </c>
      <c r="F11" s="231" t="s">
        <v>12</v>
      </c>
      <c r="G11" s="259" t="s">
        <v>140</v>
      </c>
      <c r="H11" s="241" t="s">
        <v>139</v>
      </c>
      <c r="I11" s="241" t="s">
        <v>141</v>
      </c>
      <c r="J11" s="239" t="s">
        <v>13</v>
      </c>
      <c r="K11" s="241" t="s">
        <v>446</v>
      </c>
    </row>
    <row r="12" spans="1:12" ht="27" customHeight="1" x14ac:dyDescent="0.25">
      <c r="A12" s="228"/>
      <c r="B12" s="230"/>
      <c r="C12" s="230"/>
      <c r="D12" s="230"/>
      <c r="E12" s="232"/>
      <c r="F12" s="232"/>
      <c r="G12" s="260"/>
      <c r="H12" s="242"/>
      <c r="I12" s="242"/>
      <c r="J12" s="240"/>
      <c r="K12" s="242"/>
    </row>
    <row r="13" spans="1:12" x14ac:dyDescent="0.25">
      <c r="A13" s="177">
        <v>0</v>
      </c>
      <c r="B13" s="129">
        <v>1</v>
      </c>
      <c r="C13" s="129"/>
      <c r="D13" s="129">
        <v>3</v>
      </c>
      <c r="E13" s="153">
        <v>4</v>
      </c>
      <c r="F13" s="153">
        <v>5</v>
      </c>
      <c r="G13" s="154" t="s">
        <v>14</v>
      </c>
      <c r="H13" s="134" t="s">
        <v>142</v>
      </c>
      <c r="I13" s="134" t="s">
        <v>143</v>
      </c>
      <c r="J13" s="155">
        <v>9</v>
      </c>
      <c r="K13" s="134"/>
      <c r="L13" s="99"/>
    </row>
    <row r="14" spans="1:12" x14ac:dyDescent="0.25">
      <c r="A14" s="110" t="s">
        <v>15</v>
      </c>
      <c r="B14" s="125" t="s">
        <v>249</v>
      </c>
      <c r="C14" s="107">
        <v>10</v>
      </c>
      <c r="D14" s="107" t="s">
        <v>28</v>
      </c>
      <c r="E14" s="67"/>
      <c r="F14" s="72">
        <f t="shared" ref="F14:F34" si="0">E14*0.095</f>
        <v>0</v>
      </c>
      <c r="G14" s="73">
        <f t="shared" ref="G14:G34" si="1">SUM(E14:F14)</f>
        <v>0</v>
      </c>
      <c r="H14" s="74">
        <f>(E14*C14)</f>
        <v>0</v>
      </c>
      <c r="I14" s="84">
        <f>+G14*C14</f>
        <v>0</v>
      </c>
      <c r="J14" s="89"/>
      <c r="K14" s="134"/>
    </row>
    <row r="15" spans="1:12" x14ac:dyDescent="0.25">
      <c r="A15" s="110" t="s">
        <v>16</v>
      </c>
      <c r="B15" s="125" t="s">
        <v>324</v>
      </c>
      <c r="C15" s="107">
        <v>20</v>
      </c>
      <c r="D15" s="107" t="s">
        <v>28</v>
      </c>
      <c r="E15" s="67"/>
      <c r="F15" s="72">
        <f t="shared" si="0"/>
        <v>0</v>
      </c>
      <c r="G15" s="73">
        <f t="shared" si="1"/>
        <v>0</v>
      </c>
      <c r="H15" s="74">
        <f t="shared" ref="H15:H33" si="2">(E15*C15)</f>
        <v>0</v>
      </c>
      <c r="I15" s="84">
        <f t="shared" ref="I15:I33" si="3">+G15*C15</f>
        <v>0</v>
      </c>
      <c r="J15" s="89"/>
      <c r="K15" s="134"/>
    </row>
    <row r="16" spans="1:12" x14ac:dyDescent="0.25">
      <c r="A16" s="110" t="s">
        <v>17</v>
      </c>
      <c r="B16" s="125" t="s">
        <v>325</v>
      </c>
      <c r="C16" s="107">
        <v>10</v>
      </c>
      <c r="D16" s="107" t="s">
        <v>28</v>
      </c>
      <c r="E16" s="67"/>
      <c r="F16" s="72">
        <f t="shared" si="0"/>
        <v>0</v>
      </c>
      <c r="G16" s="73">
        <f t="shared" si="1"/>
        <v>0</v>
      </c>
      <c r="H16" s="74">
        <f t="shared" si="2"/>
        <v>0</v>
      </c>
      <c r="I16" s="84">
        <f t="shared" si="3"/>
        <v>0</v>
      </c>
      <c r="J16" s="89"/>
      <c r="K16" s="134"/>
    </row>
    <row r="17" spans="1:11" x14ac:dyDescent="0.25">
      <c r="A17" s="110" t="s">
        <v>18</v>
      </c>
      <c r="B17" s="125" t="s">
        <v>326</v>
      </c>
      <c r="C17" s="107">
        <v>20</v>
      </c>
      <c r="D17" s="107" t="s">
        <v>28</v>
      </c>
      <c r="E17" s="67"/>
      <c r="F17" s="72">
        <f t="shared" si="0"/>
        <v>0</v>
      </c>
      <c r="G17" s="73">
        <f t="shared" si="1"/>
        <v>0</v>
      </c>
      <c r="H17" s="74">
        <f t="shared" si="2"/>
        <v>0</v>
      </c>
      <c r="I17" s="84">
        <f t="shared" si="3"/>
        <v>0</v>
      </c>
      <c r="J17" s="89"/>
      <c r="K17" s="134"/>
    </row>
    <row r="18" spans="1:11" x14ac:dyDescent="0.25">
      <c r="A18" s="110" t="s">
        <v>19</v>
      </c>
      <c r="B18" s="125" t="s">
        <v>276</v>
      </c>
      <c r="C18" s="107">
        <v>30</v>
      </c>
      <c r="D18" s="107" t="s">
        <v>28</v>
      </c>
      <c r="E18" s="67"/>
      <c r="F18" s="72">
        <f t="shared" si="0"/>
        <v>0</v>
      </c>
      <c r="G18" s="73">
        <f t="shared" si="1"/>
        <v>0</v>
      </c>
      <c r="H18" s="74">
        <f t="shared" si="2"/>
        <v>0</v>
      </c>
      <c r="I18" s="84">
        <f t="shared" si="3"/>
        <v>0</v>
      </c>
      <c r="J18" s="89"/>
      <c r="K18" s="134"/>
    </row>
    <row r="19" spans="1:11" x14ac:dyDescent="0.25">
      <c r="A19" s="110" t="s">
        <v>20</v>
      </c>
      <c r="B19" s="125" t="s">
        <v>327</v>
      </c>
      <c r="C19" s="107">
        <v>30</v>
      </c>
      <c r="D19" s="107" t="s">
        <v>28</v>
      </c>
      <c r="E19" s="67"/>
      <c r="F19" s="72">
        <f t="shared" si="0"/>
        <v>0</v>
      </c>
      <c r="G19" s="73">
        <f t="shared" si="1"/>
        <v>0</v>
      </c>
      <c r="H19" s="74">
        <f t="shared" si="2"/>
        <v>0</v>
      </c>
      <c r="I19" s="84">
        <f t="shared" si="3"/>
        <v>0</v>
      </c>
      <c r="J19" s="89"/>
      <c r="K19" s="134"/>
    </row>
    <row r="20" spans="1:11" x14ac:dyDescent="0.25">
      <c r="A20" s="110" t="s">
        <v>21</v>
      </c>
      <c r="B20" s="125" t="s">
        <v>846</v>
      </c>
      <c r="C20" s="107">
        <v>50</v>
      </c>
      <c r="D20" s="107" t="s">
        <v>28</v>
      </c>
      <c r="E20" s="67"/>
      <c r="F20" s="72">
        <f t="shared" si="0"/>
        <v>0</v>
      </c>
      <c r="G20" s="73">
        <f t="shared" si="1"/>
        <v>0</v>
      </c>
      <c r="H20" s="74">
        <f t="shared" si="2"/>
        <v>0</v>
      </c>
      <c r="I20" s="84">
        <f t="shared" si="3"/>
        <v>0</v>
      </c>
      <c r="J20" s="89"/>
      <c r="K20" s="134"/>
    </row>
    <row r="21" spans="1:11" x14ac:dyDescent="0.25">
      <c r="A21" s="110" t="s">
        <v>22</v>
      </c>
      <c r="B21" s="125" t="s">
        <v>328</v>
      </c>
      <c r="C21" s="107">
        <v>25</v>
      </c>
      <c r="D21" s="107" t="s">
        <v>28</v>
      </c>
      <c r="E21" s="67"/>
      <c r="F21" s="72">
        <f t="shared" si="0"/>
        <v>0</v>
      </c>
      <c r="G21" s="73">
        <f t="shared" si="1"/>
        <v>0</v>
      </c>
      <c r="H21" s="74">
        <f t="shared" si="2"/>
        <v>0</v>
      </c>
      <c r="I21" s="84">
        <f t="shared" si="3"/>
        <v>0</v>
      </c>
      <c r="J21" s="89"/>
      <c r="K21" s="134"/>
    </row>
    <row r="22" spans="1:11" ht="25.5" x14ac:dyDescent="0.25">
      <c r="A22" s="110" t="s">
        <v>23</v>
      </c>
      <c r="B22" s="125" t="s">
        <v>329</v>
      </c>
      <c r="C22" s="107">
        <v>20</v>
      </c>
      <c r="D22" s="107" t="s">
        <v>28</v>
      </c>
      <c r="E22" s="67"/>
      <c r="F22" s="72">
        <f t="shared" si="0"/>
        <v>0</v>
      </c>
      <c r="G22" s="73">
        <f t="shared" si="1"/>
        <v>0</v>
      </c>
      <c r="H22" s="74">
        <f t="shared" si="2"/>
        <v>0</v>
      </c>
      <c r="I22" s="84">
        <f t="shared" si="3"/>
        <v>0</v>
      </c>
      <c r="J22" s="89"/>
      <c r="K22" s="134"/>
    </row>
    <row r="23" spans="1:11" x14ac:dyDescent="0.25">
      <c r="A23" s="110" t="s">
        <v>24</v>
      </c>
      <c r="B23" s="125" t="s">
        <v>330</v>
      </c>
      <c r="C23" s="107">
        <v>10</v>
      </c>
      <c r="D23" s="107" t="s">
        <v>28</v>
      </c>
      <c r="E23" s="67"/>
      <c r="F23" s="72">
        <f t="shared" si="0"/>
        <v>0</v>
      </c>
      <c r="G23" s="73">
        <f t="shared" si="1"/>
        <v>0</v>
      </c>
      <c r="H23" s="74">
        <f t="shared" si="2"/>
        <v>0</v>
      </c>
      <c r="I23" s="84">
        <f t="shared" si="3"/>
        <v>0</v>
      </c>
      <c r="J23" s="89"/>
      <c r="K23" s="134"/>
    </row>
    <row r="24" spans="1:11" x14ac:dyDescent="0.25">
      <c r="A24" s="110" t="s">
        <v>25</v>
      </c>
      <c r="B24" s="125" t="s">
        <v>331</v>
      </c>
      <c r="C24" s="107">
        <v>10</v>
      </c>
      <c r="D24" s="107" t="s">
        <v>28</v>
      </c>
      <c r="E24" s="67"/>
      <c r="F24" s="72">
        <f t="shared" si="0"/>
        <v>0</v>
      </c>
      <c r="G24" s="73">
        <f t="shared" si="1"/>
        <v>0</v>
      </c>
      <c r="H24" s="74">
        <f t="shared" si="2"/>
        <v>0</v>
      </c>
      <c r="I24" s="84">
        <f t="shared" si="3"/>
        <v>0</v>
      </c>
      <c r="J24" s="89"/>
      <c r="K24" s="134"/>
    </row>
    <row r="25" spans="1:11" x14ac:dyDescent="0.25">
      <c r="A25" s="110" t="s">
        <v>26</v>
      </c>
      <c r="B25" s="125" t="s">
        <v>332</v>
      </c>
      <c r="C25" s="107">
        <v>10</v>
      </c>
      <c r="D25" s="107" t="s">
        <v>28</v>
      </c>
      <c r="E25" s="67"/>
      <c r="F25" s="72">
        <f t="shared" si="0"/>
        <v>0</v>
      </c>
      <c r="G25" s="73">
        <f t="shared" si="1"/>
        <v>0</v>
      </c>
      <c r="H25" s="74">
        <f t="shared" si="2"/>
        <v>0</v>
      </c>
      <c r="I25" s="84">
        <f t="shared" si="3"/>
        <v>0</v>
      </c>
      <c r="J25" s="89"/>
      <c r="K25" s="134"/>
    </row>
    <row r="26" spans="1:11" x14ac:dyDescent="0.25">
      <c r="A26" s="110" t="s">
        <v>51</v>
      </c>
      <c r="B26" s="125" t="s">
        <v>333</v>
      </c>
      <c r="C26" s="107">
        <v>100</v>
      </c>
      <c r="D26" s="107" t="s">
        <v>28</v>
      </c>
      <c r="E26" s="67"/>
      <c r="F26" s="72">
        <f t="shared" si="0"/>
        <v>0</v>
      </c>
      <c r="G26" s="73">
        <f t="shared" si="1"/>
        <v>0</v>
      </c>
      <c r="H26" s="74">
        <f t="shared" si="2"/>
        <v>0</v>
      </c>
      <c r="I26" s="84">
        <f t="shared" si="3"/>
        <v>0</v>
      </c>
      <c r="J26" s="89"/>
      <c r="K26" s="134"/>
    </row>
    <row r="27" spans="1:11" ht="21.6" customHeight="1" x14ac:dyDescent="0.25">
      <c r="A27" s="110" t="s">
        <v>52</v>
      </c>
      <c r="B27" s="125" t="s">
        <v>334</v>
      </c>
      <c r="C27" s="107">
        <v>600</v>
      </c>
      <c r="D27" s="107" t="s">
        <v>28</v>
      </c>
      <c r="E27" s="67"/>
      <c r="F27" s="72">
        <f t="shared" si="0"/>
        <v>0</v>
      </c>
      <c r="G27" s="73">
        <f t="shared" si="1"/>
        <v>0</v>
      </c>
      <c r="H27" s="74">
        <f t="shared" si="2"/>
        <v>0</v>
      </c>
      <c r="I27" s="84">
        <f t="shared" si="3"/>
        <v>0</v>
      </c>
      <c r="J27" s="89"/>
      <c r="K27" s="134"/>
    </row>
    <row r="28" spans="1:11" ht="21.6" customHeight="1" x14ac:dyDescent="0.25">
      <c r="A28" s="110" t="s">
        <v>53</v>
      </c>
      <c r="B28" s="125" t="s">
        <v>870</v>
      </c>
      <c r="C28" s="107">
        <v>10</v>
      </c>
      <c r="D28" s="107" t="s">
        <v>28</v>
      </c>
      <c r="E28" s="67"/>
      <c r="F28" s="72">
        <f t="shared" si="0"/>
        <v>0</v>
      </c>
      <c r="G28" s="73">
        <f t="shared" si="1"/>
        <v>0</v>
      </c>
      <c r="H28" s="74">
        <f t="shared" si="2"/>
        <v>0</v>
      </c>
      <c r="I28" s="84">
        <f t="shared" si="3"/>
        <v>0</v>
      </c>
      <c r="J28" s="89"/>
      <c r="K28" s="134"/>
    </row>
    <row r="29" spans="1:11" x14ac:dyDescent="0.25">
      <c r="A29" s="110" t="s">
        <v>54</v>
      </c>
      <c r="B29" s="125" t="s">
        <v>335</v>
      </c>
      <c r="C29" s="107">
        <v>20</v>
      </c>
      <c r="D29" s="107" t="s">
        <v>28</v>
      </c>
      <c r="E29" s="67"/>
      <c r="F29" s="72">
        <f t="shared" si="0"/>
        <v>0</v>
      </c>
      <c r="G29" s="73">
        <f t="shared" si="1"/>
        <v>0</v>
      </c>
      <c r="H29" s="74">
        <f t="shared" si="2"/>
        <v>0</v>
      </c>
      <c r="I29" s="84">
        <f t="shared" si="3"/>
        <v>0</v>
      </c>
      <c r="J29" s="89"/>
      <c r="K29" s="134"/>
    </row>
    <row r="30" spans="1:11" ht="25.5" x14ac:dyDescent="0.25">
      <c r="A30" s="110" t="s">
        <v>55</v>
      </c>
      <c r="B30" s="125" t="s">
        <v>336</v>
      </c>
      <c r="C30" s="107">
        <v>20</v>
      </c>
      <c r="D30" s="107" t="s">
        <v>28</v>
      </c>
      <c r="E30" s="67"/>
      <c r="F30" s="72">
        <f t="shared" si="0"/>
        <v>0</v>
      </c>
      <c r="G30" s="73">
        <f t="shared" si="1"/>
        <v>0</v>
      </c>
      <c r="H30" s="74">
        <f t="shared" si="2"/>
        <v>0</v>
      </c>
      <c r="I30" s="84">
        <f t="shared" si="3"/>
        <v>0</v>
      </c>
      <c r="J30" s="89"/>
      <c r="K30" s="134"/>
    </row>
    <row r="31" spans="1:11" x14ac:dyDescent="0.25">
      <c r="A31" s="110" t="s">
        <v>56</v>
      </c>
      <c r="B31" s="125" t="s">
        <v>871</v>
      </c>
      <c r="C31" s="107">
        <v>5</v>
      </c>
      <c r="D31" s="107" t="s">
        <v>28</v>
      </c>
      <c r="E31" s="67"/>
      <c r="F31" s="72">
        <f t="shared" si="0"/>
        <v>0</v>
      </c>
      <c r="G31" s="72">
        <f t="shared" ref="G31" si="4">F31*0.095</f>
        <v>0</v>
      </c>
      <c r="H31" s="72">
        <f t="shared" ref="H31" si="5">G31*0.095</f>
        <v>0</v>
      </c>
      <c r="I31" s="72">
        <f t="shared" ref="I31" si="6">H31*0.095</f>
        <v>0</v>
      </c>
      <c r="J31" s="89"/>
      <c r="K31" s="134"/>
    </row>
    <row r="32" spans="1:11" x14ac:dyDescent="0.25">
      <c r="A32" s="110" t="s">
        <v>57</v>
      </c>
      <c r="B32" s="125" t="s">
        <v>337</v>
      </c>
      <c r="C32" s="107">
        <v>20</v>
      </c>
      <c r="D32" s="107" t="s">
        <v>28</v>
      </c>
      <c r="E32" s="67"/>
      <c r="F32" s="72">
        <f t="shared" si="0"/>
        <v>0</v>
      </c>
      <c r="G32" s="73">
        <f t="shared" si="1"/>
        <v>0</v>
      </c>
      <c r="H32" s="74">
        <f t="shared" si="2"/>
        <v>0</v>
      </c>
      <c r="I32" s="84">
        <f t="shared" si="3"/>
        <v>0</v>
      </c>
      <c r="J32" s="89"/>
      <c r="K32" s="134"/>
    </row>
    <row r="33" spans="1:11" x14ac:dyDescent="0.25">
      <c r="A33" s="110" t="s">
        <v>58</v>
      </c>
      <c r="B33" s="125" t="s">
        <v>338</v>
      </c>
      <c r="C33" s="107">
        <v>50</v>
      </c>
      <c r="D33" s="107" t="s">
        <v>28</v>
      </c>
      <c r="E33" s="67"/>
      <c r="F33" s="72">
        <f t="shared" si="0"/>
        <v>0</v>
      </c>
      <c r="G33" s="73">
        <f t="shared" si="1"/>
        <v>0</v>
      </c>
      <c r="H33" s="74">
        <f t="shared" si="2"/>
        <v>0</v>
      </c>
      <c r="I33" s="84">
        <f t="shared" si="3"/>
        <v>0</v>
      </c>
      <c r="J33" s="89"/>
      <c r="K33" s="134"/>
    </row>
    <row r="34" spans="1:11" x14ac:dyDescent="0.25">
      <c r="A34" s="110" t="s">
        <v>59</v>
      </c>
      <c r="B34" s="125" t="s">
        <v>339</v>
      </c>
      <c r="C34" s="107">
        <v>10</v>
      </c>
      <c r="D34" s="107" t="s">
        <v>29</v>
      </c>
      <c r="E34" s="67"/>
      <c r="F34" s="72">
        <f t="shared" si="0"/>
        <v>0</v>
      </c>
      <c r="G34" s="73">
        <f t="shared" si="1"/>
        <v>0</v>
      </c>
      <c r="H34" s="74">
        <f>(E34*C34)</f>
        <v>0</v>
      </c>
      <c r="I34" s="84">
        <f>+G34*C34</f>
        <v>0</v>
      </c>
      <c r="J34" s="89"/>
      <c r="K34" s="134"/>
    </row>
    <row r="35" spans="1:11" x14ac:dyDescent="0.25">
      <c r="A35" s="179"/>
      <c r="B35" s="179" t="s">
        <v>37</v>
      </c>
      <c r="C35" s="179"/>
      <c r="D35" s="179"/>
      <c r="E35" s="179"/>
      <c r="F35" s="180">
        <f>SUM(F14-F34)</f>
        <v>0</v>
      </c>
      <c r="G35" s="180">
        <f>SUM(G14-G34)</f>
        <v>0</v>
      </c>
      <c r="H35" s="180">
        <f>SUM(H14-H34)</f>
        <v>0</v>
      </c>
      <c r="I35" s="180">
        <f>SUM(I14-I34)</f>
        <v>0</v>
      </c>
      <c r="J35" s="179"/>
      <c r="K35" s="179"/>
    </row>
    <row r="36" spans="1:11" x14ac:dyDescent="0.25">
      <c r="A36" s="249" t="s">
        <v>46</v>
      </c>
      <c r="B36" s="249"/>
      <c r="C36" s="249"/>
      <c r="D36" s="249"/>
      <c r="E36" s="249"/>
      <c r="F36" s="249"/>
      <c r="G36" s="249"/>
      <c r="H36" s="221"/>
    </row>
    <row r="37" spans="1:11" x14ac:dyDescent="0.25">
      <c r="A37" s="246" t="s">
        <v>150</v>
      </c>
      <c r="B37" s="247"/>
      <c r="C37" s="247"/>
      <c r="D37" s="247"/>
      <c r="E37" s="247"/>
      <c r="F37" s="247"/>
      <c r="G37" s="247"/>
      <c r="H37" s="248"/>
      <c r="I37" s="122"/>
    </row>
    <row r="38" spans="1:11" x14ac:dyDescent="0.25">
      <c r="A38" s="246" t="s">
        <v>794</v>
      </c>
      <c r="B38" s="247"/>
      <c r="C38" s="247"/>
      <c r="D38" s="247"/>
      <c r="E38" s="247"/>
      <c r="F38" s="247"/>
      <c r="G38" s="247"/>
      <c r="H38" s="248"/>
      <c r="I38" s="122"/>
    </row>
    <row r="39" spans="1:11" x14ac:dyDescent="0.25">
      <c r="A39" s="123"/>
      <c r="B39" s="123"/>
      <c r="C39" s="123"/>
      <c r="D39" s="123"/>
      <c r="E39" s="123"/>
      <c r="F39" s="123"/>
      <c r="G39" s="123"/>
      <c r="H39" s="123"/>
      <c r="I39" s="123"/>
    </row>
    <row r="40" spans="1:11" x14ac:dyDescent="0.25">
      <c r="A40" s="256" t="s">
        <v>47</v>
      </c>
      <c r="B40" s="256"/>
      <c r="C40" s="256"/>
      <c r="D40" s="99"/>
      <c r="E40" s="99"/>
      <c r="F40" s="99"/>
      <c r="G40" s="99"/>
      <c r="H40" s="99"/>
      <c r="I40" s="99"/>
      <c r="J40" s="218"/>
    </row>
    <row r="41" spans="1:11" x14ac:dyDescent="0.25">
      <c r="A41" s="216" t="s">
        <v>48</v>
      </c>
      <c r="B41" s="217"/>
      <c r="C41" s="217"/>
      <c r="D41" s="217"/>
      <c r="E41" s="217"/>
      <c r="F41" s="217"/>
      <c r="G41" s="217"/>
      <c r="H41" s="217"/>
      <c r="I41" s="217"/>
      <c r="J41" s="218"/>
      <c r="K41" s="215"/>
    </row>
    <row r="42" spans="1:11" x14ac:dyDescent="0.25">
      <c r="A42" s="216" t="s">
        <v>103</v>
      </c>
      <c r="B42" s="217"/>
      <c r="C42" s="217"/>
      <c r="D42" s="217"/>
      <c r="E42" s="217"/>
      <c r="F42" s="217"/>
      <c r="G42" s="217"/>
      <c r="H42" s="217"/>
      <c r="I42" s="217"/>
    </row>
    <row r="43" spans="1:11" x14ac:dyDescent="0.25">
      <c r="A43" s="123"/>
      <c r="B43" s="123"/>
      <c r="C43" s="123"/>
      <c r="D43" s="123"/>
      <c r="E43" s="123"/>
      <c r="F43" s="123"/>
      <c r="G43" s="123"/>
      <c r="H43" s="123"/>
      <c r="I43" s="123"/>
    </row>
    <row r="44" spans="1:11" x14ac:dyDescent="0.25">
      <c r="A44" s="255" t="s">
        <v>30</v>
      </c>
      <c r="B44" s="255"/>
      <c r="C44" s="255"/>
      <c r="D44" s="243"/>
      <c r="E44" s="243"/>
      <c r="F44" s="243"/>
      <c r="G44" s="243"/>
      <c r="H44" s="219"/>
    </row>
    <row r="45" spans="1:11" x14ac:dyDescent="0.25">
      <c r="A45" s="117" t="s">
        <v>31</v>
      </c>
      <c r="B45" s="118"/>
      <c r="C45" s="216" t="s">
        <v>33</v>
      </c>
      <c r="D45" s="217"/>
      <c r="E45" s="217"/>
      <c r="F45" s="217"/>
      <c r="G45" s="217"/>
      <c r="H45" s="217"/>
      <c r="I45" s="119"/>
      <c r="J45" s="120"/>
    </row>
    <row r="46" spans="1:11" x14ac:dyDescent="0.25">
      <c r="A46" s="121" t="s">
        <v>32</v>
      </c>
      <c r="B46" s="118"/>
      <c r="C46" s="216" t="s">
        <v>34</v>
      </c>
      <c r="D46" s="217"/>
      <c r="E46" s="217"/>
      <c r="F46" s="217"/>
      <c r="G46" s="217"/>
      <c r="H46" s="217"/>
      <c r="I46" s="217"/>
      <c r="J46" s="217"/>
    </row>
    <row r="47" spans="1:11" x14ac:dyDescent="0.25">
      <c r="A47" s="121" t="s">
        <v>153</v>
      </c>
      <c r="B47" s="118"/>
      <c r="C47" s="216" t="s">
        <v>35</v>
      </c>
      <c r="D47" s="217"/>
      <c r="E47" s="217"/>
      <c r="F47" s="217"/>
      <c r="G47" s="217"/>
      <c r="H47" s="217"/>
      <c r="I47" s="217"/>
      <c r="J47" s="217"/>
    </row>
    <row r="48" spans="1:11" x14ac:dyDescent="0.25">
      <c r="A48" s="121" t="s">
        <v>148</v>
      </c>
      <c r="B48" s="118"/>
      <c r="C48" s="216" t="s">
        <v>146</v>
      </c>
      <c r="D48" s="217"/>
      <c r="E48" s="217"/>
      <c r="F48" s="217"/>
      <c r="G48" s="217"/>
      <c r="H48" s="217"/>
      <c r="I48" s="217"/>
      <c r="J48" s="217"/>
    </row>
    <row r="49" spans="1:10" x14ac:dyDescent="0.25">
      <c r="A49" s="121" t="s">
        <v>145</v>
      </c>
      <c r="B49" s="118"/>
      <c r="C49" s="216" t="s">
        <v>147</v>
      </c>
      <c r="D49" s="217"/>
      <c r="E49" s="217"/>
      <c r="F49" s="217"/>
      <c r="G49" s="217"/>
      <c r="H49" s="217"/>
      <c r="I49" s="217"/>
      <c r="J49" s="217"/>
    </row>
    <row r="50" spans="1:10" x14ac:dyDescent="0.25">
      <c r="A50" s="117" t="s">
        <v>144</v>
      </c>
      <c r="B50" s="118"/>
      <c r="C50" s="216" t="s">
        <v>36</v>
      </c>
      <c r="D50" s="217"/>
      <c r="E50" s="217"/>
      <c r="F50" s="217"/>
      <c r="G50" s="217"/>
      <c r="H50" s="217"/>
      <c r="I50" s="217"/>
      <c r="J50" s="217"/>
    </row>
    <row r="51" spans="1:10" x14ac:dyDescent="0.25">
      <c r="A51" s="122"/>
      <c r="B51" s="122"/>
      <c r="C51" s="123"/>
      <c r="D51" s="123"/>
      <c r="E51" s="123"/>
      <c r="F51" s="123"/>
      <c r="G51" s="123"/>
      <c r="H51" s="123"/>
      <c r="I51" s="123"/>
      <c r="J51" s="123"/>
    </row>
    <row r="52" spans="1:10" x14ac:dyDescent="0.25">
      <c r="A52" s="123"/>
      <c r="B52" s="123"/>
      <c r="C52" s="123"/>
      <c r="D52" s="123"/>
      <c r="E52" s="123"/>
      <c r="F52" s="123"/>
      <c r="G52" s="123"/>
      <c r="H52" s="123"/>
      <c r="I52" s="123"/>
    </row>
    <row r="53" spans="1:10" x14ac:dyDescent="0.25">
      <c r="A53" s="249" t="s">
        <v>38</v>
      </c>
      <c r="B53" s="249"/>
    </row>
    <row r="54" spans="1:10" x14ac:dyDescent="0.25">
      <c r="A54" s="246" t="s">
        <v>39</v>
      </c>
      <c r="B54" s="247"/>
      <c r="C54" s="247"/>
      <c r="D54" s="247"/>
      <c r="E54" s="248"/>
      <c r="F54" s="122"/>
      <c r="G54" s="122"/>
      <c r="H54" s="122"/>
      <c r="I54" s="122"/>
    </row>
    <row r="55" spans="1:10" x14ac:dyDescent="0.25">
      <c r="A55" s="246" t="s">
        <v>40</v>
      </c>
      <c r="B55" s="247"/>
      <c r="C55" s="247"/>
      <c r="D55" s="247"/>
      <c r="E55" s="248"/>
      <c r="F55" s="122"/>
      <c r="G55" s="122"/>
      <c r="H55" s="122"/>
      <c r="I55" s="122"/>
    </row>
    <row r="56" spans="1:10" x14ac:dyDescent="0.25">
      <c r="A56" s="246" t="s">
        <v>41</v>
      </c>
      <c r="B56" s="247"/>
      <c r="C56" s="247"/>
      <c r="D56" s="247"/>
      <c r="E56" s="248"/>
      <c r="F56" s="122"/>
      <c r="G56" s="122"/>
      <c r="H56" s="122"/>
      <c r="I56" s="122"/>
    </row>
    <row r="57" spans="1:10" x14ac:dyDescent="0.25">
      <c r="A57" s="246" t="s">
        <v>149</v>
      </c>
      <c r="B57" s="247"/>
      <c r="C57" s="247"/>
      <c r="D57" s="247"/>
      <c r="E57" s="248"/>
      <c r="F57" s="122"/>
      <c r="G57" s="122"/>
      <c r="H57" s="122"/>
      <c r="I57" s="122"/>
    </row>
    <row r="59" spans="1:10" x14ac:dyDescent="0.25">
      <c r="A59" s="245" t="s">
        <v>44</v>
      </c>
      <c r="B59" s="245"/>
      <c r="C59" s="245"/>
      <c r="D59" s="245"/>
      <c r="E59" s="245"/>
      <c r="F59" s="245"/>
      <c r="G59" s="245"/>
      <c r="H59" s="215"/>
    </row>
    <row r="60" spans="1:10" x14ac:dyDescent="0.25">
      <c r="A60" s="245" t="s">
        <v>45</v>
      </c>
      <c r="B60" s="245"/>
      <c r="C60" s="245"/>
      <c r="D60" s="245"/>
      <c r="E60" s="245"/>
      <c r="F60" s="245"/>
      <c r="G60" s="245"/>
      <c r="H60" s="215"/>
    </row>
    <row r="61" spans="1:10" x14ac:dyDescent="0.25">
      <c r="A61" s="215"/>
      <c r="B61" s="215"/>
      <c r="C61" s="215"/>
      <c r="D61" s="215"/>
      <c r="E61" s="215"/>
      <c r="F61" s="215"/>
      <c r="G61" s="215"/>
      <c r="H61" s="215"/>
    </row>
    <row r="62" spans="1:10" x14ac:dyDescent="0.25">
      <c r="A62" s="98" t="s">
        <v>151</v>
      </c>
      <c r="D62" s="98" t="s">
        <v>49</v>
      </c>
      <c r="F62" s="245" t="s">
        <v>152</v>
      </c>
      <c r="G62" s="245"/>
      <c r="H62" s="245"/>
      <c r="I62" s="245"/>
      <c r="J62" s="245"/>
    </row>
    <row r="63" spans="1:10" x14ac:dyDescent="0.25">
      <c r="A63" s="215"/>
      <c r="B63" s="215"/>
      <c r="C63" s="215"/>
      <c r="D63" s="215"/>
      <c r="E63" s="215"/>
      <c r="F63" s="215"/>
      <c r="G63" s="215"/>
      <c r="H63" s="215"/>
    </row>
  </sheetData>
  <mergeCells count="32">
    <mergeCell ref="A56:E56"/>
    <mergeCell ref="A57:E57"/>
    <mergeCell ref="A59:G59"/>
    <mergeCell ref="A60:G60"/>
    <mergeCell ref="F62:J62"/>
    <mergeCell ref="A55:E55"/>
    <mergeCell ref="A36:G36"/>
    <mergeCell ref="A37:H37"/>
    <mergeCell ref="A38:H38"/>
    <mergeCell ref="H11:H12"/>
    <mergeCell ref="A40:C40"/>
    <mergeCell ref="A44:C44"/>
    <mergeCell ref="D44:G44"/>
    <mergeCell ref="A53:B53"/>
    <mergeCell ref="A54:E54"/>
    <mergeCell ref="I11:I12"/>
    <mergeCell ref="J11:J12"/>
    <mergeCell ref="K11:K12"/>
    <mergeCell ref="C8:G8"/>
    <mergeCell ref="A11:A12"/>
    <mergeCell ref="B11:B12"/>
    <mergeCell ref="C11:C12"/>
    <mergeCell ref="D11:D12"/>
    <mergeCell ref="E11:E12"/>
    <mergeCell ref="F11:F12"/>
    <mergeCell ref="G11:G12"/>
    <mergeCell ref="H6:K6"/>
    <mergeCell ref="H1:I1"/>
    <mergeCell ref="H2:K2"/>
    <mergeCell ref="H3:K3"/>
    <mergeCell ref="H4:K4"/>
    <mergeCell ref="H5:K5"/>
  </mergeCells>
  <phoneticPr fontId="3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headerFooter>
    <oddHeader>&amp;CObrazec št. 11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L134"/>
  <sheetViews>
    <sheetView topLeftCell="A10" zoomScaleNormal="100" workbookViewId="0">
      <selection activeCell="B103" sqref="B103"/>
    </sheetView>
  </sheetViews>
  <sheetFormatPr defaultRowHeight="15" x14ac:dyDescent="0.25"/>
  <cols>
    <col min="1" max="1" width="7.140625" style="98" customWidth="1"/>
    <col min="2" max="2" width="59.140625" style="98" customWidth="1"/>
    <col min="3" max="3" width="10.28515625" style="98" customWidth="1"/>
    <col min="4" max="4" width="9.140625" style="98" customWidth="1"/>
    <col min="5" max="6" width="10.28515625" style="98" customWidth="1"/>
    <col min="7" max="8" width="13.7109375" style="98" customWidth="1"/>
    <col min="9" max="9" width="14.28515625" style="98" customWidth="1"/>
    <col min="10" max="10" width="16.85546875" style="98" customWidth="1"/>
    <col min="11" max="11" width="18.42578125" style="98" customWidth="1"/>
    <col min="12" max="13" width="9.140625" style="98" customWidth="1"/>
    <col min="14" max="16384" width="9.140625" style="98"/>
  </cols>
  <sheetData>
    <row r="1" spans="1:12" x14ac:dyDescent="0.25">
      <c r="A1" s="3" t="s">
        <v>0</v>
      </c>
      <c r="B1" s="4"/>
      <c r="C1" s="5"/>
      <c r="D1" s="3"/>
      <c r="H1" s="223" t="s">
        <v>6</v>
      </c>
      <c r="I1" s="223"/>
      <c r="J1" s="137"/>
      <c r="K1" s="137"/>
    </row>
    <row r="2" spans="1:12" x14ac:dyDescent="0.25">
      <c r="A2" s="38" t="s">
        <v>1</v>
      </c>
      <c r="B2" s="38"/>
      <c r="C2" s="40"/>
      <c r="D2" s="40"/>
      <c r="H2" s="222" t="s">
        <v>852</v>
      </c>
      <c r="I2" s="222"/>
      <c r="J2" s="222"/>
      <c r="K2" s="222"/>
      <c r="L2" s="99"/>
    </row>
    <row r="3" spans="1:12" x14ac:dyDescent="0.25">
      <c r="A3" s="39" t="s">
        <v>2</v>
      </c>
      <c r="B3" s="39"/>
      <c r="C3" s="40"/>
      <c r="D3" s="40"/>
      <c r="H3" s="224" t="s">
        <v>853</v>
      </c>
      <c r="I3" s="224"/>
      <c r="J3" s="224"/>
      <c r="K3" s="224"/>
      <c r="L3" s="99"/>
    </row>
    <row r="4" spans="1:12" x14ac:dyDescent="0.25">
      <c r="A4" s="39" t="s">
        <v>3</v>
      </c>
      <c r="B4" s="39"/>
      <c r="C4" s="40"/>
      <c r="D4" s="40"/>
      <c r="H4" s="222" t="s">
        <v>854</v>
      </c>
      <c r="I4" s="222"/>
      <c r="J4" s="222"/>
      <c r="K4" s="222"/>
      <c r="L4" s="99"/>
    </row>
    <row r="5" spans="1:12" x14ac:dyDescent="0.25">
      <c r="A5" s="39" t="s">
        <v>4</v>
      </c>
      <c r="B5" s="39"/>
      <c r="C5" s="40"/>
      <c r="D5" s="40"/>
      <c r="H5" s="222"/>
      <c r="I5" s="222"/>
      <c r="J5" s="222"/>
      <c r="K5" s="222"/>
      <c r="L5" s="99"/>
    </row>
    <row r="6" spans="1:12" x14ac:dyDescent="0.25">
      <c r="A6" s="39" t="s">
        <v>5</v>
      </c>
      <c r="B6" s="39"/>
      <c r="C6" s="40"/>
      <c r="D6" s="40"/>
      <c r="H6" s="222"/>
      <c r="I6" s="222"/>
      <c r="J6" s="222"/>
      <c r="K6" s="222"/>
      <c r="L6" s="99"/>
    </row>
    <row r="8" spans="1:12" ht="18.75" x14ac:dyDescent="0.3">
      <c r="C8" s="225" t="s">
        <v>7</v>
      </c>
      <c r="D8" s="225"/>
      <c r="E8" s="225"/>
      <c r="F8" s="225"/>
      <c r="G8" s="225"/>
      <c r="H8" s="142"/>
    </row>
    <row r="9" spans="1:12" ht="18.75" x14ac:dyDescent="0.3">
      <c r="C9" s="100" t="s">
        <v>43</v>
      </c>
      <c r="D9" s="142">
        <v>15</v>
      </c>
      <c r="E9" s="127" t="s">
        <v>101</v>
      </c>
      <c r="F9" s="127"/>
      <c r="G9" s="127"/>
      <c r="H9" s="101"/>
    </row>
    <row r="10" spans="1:12" ht="15.75" thickBot="1" x14ac:dyDescent="0.3"/>
    <row r="11" spans="1:12" ht="26.45" customHeight="1" x14ac:dyDescent="0.25">
      <c r="A11" s="227" t="s">
        <v>8</v>
      </c>
      <c r="B11" s="229" t="s">
        <v>42</v>
      </c>
      <c r="C11" s="229" t="s">
        <v>855</v>
      </c>
      <c r="D11" s="229" t="s">
        <v>10</v>
      </c>
      <c r="E11" s="231" t="s">
        <v>11</v>
      </c>
      <c r="F11" s="231" t="s">
        <v>12</v>
      </c>
      <c r="G11" s="259" t="s">
        <v>140</v>
      </c>
      <c r="H11" s="241" t="s">
        <v>139</v>
      </c>
      <c r="I11" s="241" t="s">
        <v>141</v>
      </c>
      <c r="J11" s="239" t="s">
        <v>13</v>
      </c>
      <c r="K11" s="241" t="s">
        <v>446</v>
      </c>
    </row>
    <row r="12" spans="1:12" ht="27" customHeight="1" x14ac:dyDescent="0.25">
      <c r="A12" s="228"/>
      <c r="B12" s="230"/>
      <c r="C12" s="230"/>
      <c r="D12" s="230"/>
      <c r="E12" s="232"/>
      <c r="F12" s="232"/>
      <c r="G12" s="260"/>
      <c r="H12" s="242"/>
      <c r="I12" s="242"/>
      <c r="J12" s="240"/>
      <c r="K12" s="242"/>
    </row>
    <row r="13" spans="1:12" x14ac:dyDescent="0.25">
      <c r="A13" s="177">
        <v>0</v>
      </c>
      <c r="B13" s="129">
        <v>1</v>
      </c>
      <c r="C13" s="129">
        <v>2</v>
      </c>
      <c r="D13" s="129">
        <v>3</v>
      </c>
      <c r="E13" s="153">
        <v>4</v>
      </c>
      <c r="F13" s="153">
        <v>5</v>
      </c>
      <c r="G13" s="154" t="s">
        <v>14</v>
      </c>
      <c r="H13" s="134" t="s">
        <v>142</v>
      </c>
      <c r="I13" s="134" t="s">
        <v>143</v>
      </c>
      <c r="J13" s="155">
        <v>9</v>
      </c>
      <c r="K13" s="134"/>
      <c r="L13" s="99"/>
    </row>
    <row r="14" spans="1:12" ht="18" customHeight="1" x14ac:dyDescent="0.25">
      <c r="A14" s="110" t="s">
        <v>15</v>
      </c>
      <c r="B14" s="125" t="s">
        <v>251</v>
      </c>
      <c r="C14" s="107">
        <v>10</v>
      </c>
      <c r="D14" s="107" t="s">
        <v>29</v>
      </c>
      <c r="E14" s="69"/>
      <c r="F14" s="72">
        <f>E14*0.095</f>
        <v>0</v>
      </c>
      <c r="G14" s="73">
        <f>SUM(E14:F14)</f>
        <v>0</v>
      </c>
      <c r="H14" s="80">
        <f>(E14*C14)</f>
        <v>0</v>
      </c>
      <c r="I14" s="75">
        <f>(G14*C14)</f>
        <v>0</v>
      </c>
      <c r="J14" s="90"/>
      <c r="K14" s="134"/>
    </row>
    <row r="15" spans="1:12" ht="20.45" customHeight="1" x14ac:dyDescent="0.25">
      <c r="A15" s="107" t="s">
        <v>16</v>
      </c>
      <c r="B15" s="125" t="s">
        <v>246</v>
      </c>
      <c r="C15" s="107">
        <v>5</v>
      </c>
      <c r="D15" s="107" t="s">
        <v>28</v>
      </c>
      <c r="E15" s="69"/>
      <c r="F15" s="72">
        <f t="shared" ref="F15:F70" si="0">E15*0.095</f>
        <v>0</v>
      </c>
      <c r="G15" s="73">
        <f t="shared" ref="G15:G70" si="1">SUM(E15:F15)</f>
        <v>0</v>
      </c>
      <c r="H15" s="80">
        <f t="shared" ref="H15:H70" si="2">(E15*C15)</f>
        <v>0</v>
      </c>
      <c r="I15" s="75">
        <f t="shared" ref="I15:I70" si="3">(G15*C15)</f>
        <v>0</v>
      </c>
      <c r="J15" s="90"/>
      <c r="K15" s="134"/>
    </row>
    <row r="16" spans="1:12" ht="19.899999999999999" customHeight="1" x14ac:dyDescent="0.25">
      <c r="A16" s="107" t="s">
        <v>17</v>
      </c>
      <c r="B16" s="125" t="s">
        <v>247</v>
      </c>
      <c r="C16" s="107">
        <v>10</v>
      </c>
      <c r="D16" s="107" t="s">
        <v>28</v>
      </c>
      <c r="E16" s="69"/>
      <c r="F16" s="72">
        <f t="shared" si="0"/>
        <v>0</v>
      </c>
      <c r="G16" s="73">
        <f t="shared" si="1"/>
        <v>0</v>
      </c>
      <c r="H16" s="80">
        <f t="shared" si="2"/>
        <v>0</v>
      </c>
      <c r="I16" s="75">
        <f t="shared" si="3"/>
        <v>0</v>
      </c>
      <c r="J16" s="90"/>
      <c r="K16" s="134"/>
    </row>
    <row r="17" spans="1:11" x14ac:dyDescent="0.25">
      <c r="A17" s="110" t="s">
        <v>18</v>
      </c>
      <c r="B17" s="125" t="s">
        <v>248</v>
      </c>
      <c r="C17" s="107">
        <v>10</v>
      </c>
      <c r="D17" s="107" t="s">
        <v>29</v>
      </c>
      <c r="E17" s="69"/>
      <c r="F17" s="72">
        <f t="shared" si="0"/>
        <v>0</v>
      </c>
      <c r="G17" s="73">
        <f t="shared" si="1"/>
        <v>0</v>
      </c>
      <c r="H17" s="80">
        <f t="shared" si="2"/>
        <v>0</v>
      </c>
      <c r="I17" s="75">
        <f t="shared" si="3"/>
        <v>0</v>
      </c>
      <c r="J17" s="90"/>
      <c r="K17" s="134"/>
    </row>
    <row r="18" spans="1:11" x14ac:dyDescent="0.25">
      <c r="A18" s="107" t="s">
        <v>19</v>
      </c>
      <c r="B18" s="125" t="s">
        <v>253</v>
      </c>
      <c r="C18" s="107">
        <v>10</v>
      </c>
      <c r="D18" s="107" t="s">
        <v>29</v>
      </c>
      <c r="E18" s="69"/>
      <c r="F18" s="72">
        <f t="shared" si="0"/>
        <v>0</v>
      </c>
      <c r="G18" s="73">
        <f t="shared" si="1"/>
        <v>0</v>
      </c>
      <c r="H18" s="80">
        <f t="shared" si="2"/>
        <v>0</v>
      </c>
      <c r="I18" s="75">
        <f t="shared" si="3"/>
        <v>0</v>
      </c>
      <c r="J18" s="90"/>
      <c r="K18" s="134"/>
    </row>
    <row r="19" spans="1:11" x14ac:dyDescent="0.25">
      <c r="A19" s="107" t="s">
        <v>20</v>
      </c>
      <c r="B19" s="125" t="s">
        <v>252</v>
      </c>
      <c r="C19" s="107">
        <v>20</v>
      </c>
      <c r="D19" s="107" t="s">
        <v>29</v>
      </c>
      <c r="E19" s="69"/>
      <c r="F19" s="72">
        <f t="shared" si="0"/>
        <v>0</v>
      </c>
      <c r="G19" s="73">
        <f t="shared" si="1"/>
        <v>0</v>
      </c>
      <c r="H19" s="80">
        <f t="shared" si="2"/>
        <v>0</v>
      </c>
      <c r="I19" s="75">
        <f t="shared" si="3"/>
        <v>0</v>
      </c>
      <c r="J19" s="90"/>
      <c r="K19" s="134"/>
    </row>
    <row r="20" spans="1:11" ht="25.5" x14ac:dyDescent="0.25">
      <c r="A20" s="110" t="s">
        <v>21</v>
      </c>
      <c r="B20" s="125" t="s">
        <v>320</v>
      </c>
      <c r="C20" s="107">
        <v>10</v>
      </c>
      <c r="D20" s="107" t="s">
        <v>28</v>
      </c>
      <c r="E20" s="69"/>
      <c r="F20" s="72">
        <f t="shared" si="0"/>
        <v>0</v>
      </c>
      <c r="G20" s="73">
        <f t="shared" si="1"/>
        <v>0</v>
      </c>
      <c r="H20" s="80">
        <f t="shared" si="2"/>
        <v>0</v>
      </c>
      <c r="I20" s="75">
        <f t="shared" si="3"/>
        <v>0</v>
      </c>
      <c r="J20" s="90"/>
      <c r="K20" s="134"/>
    </row>
    <row r="21" spans="1:11" ht="25.9" customHeight="1" x14ac:dyDescent="0.25">
      <c r="A21" s="110" t="s">
        <v>22</v>
      </c>
      <c r="B21" s="125" t="s">
        <v>245</v>
      </c>
      <c r="C21" s="107">
        <v>10</v>
      </c>
      <c r="D21" s="107" t="s">
        <v>28</v>
      </c>
      <c r="E21" s="69"/>
      <c r="F21" s="72">
        <f t="shared" si="0"/>
        <v>0</v>
      </c>
      <c r="G21" s="73">
        <f t="shared" si="1"/>
        <v>0</v>
      </c>
      <c r="H21" s="80">
        <f t="shared" si="2"/>
        <v>0</v>
      </c>
      <c r="I21" s="75">
        <f t="shared" si="3"/>
        <v>0</v>
      </c>
      <c r="J21" s="90"/>
      <c r="K21" s="134"/>
    </row>
    <row r="22" spans="1:11" ht="17.45" customHeight="1" x14ac:dyDescent="0.25">
      <c r="A22" s="110" t="s">
        <v>168</v>
      </c>
      <c r="B22" s="125" t="s">
        <v>242</v>
      </c>
      <c r="C22" s="107">
        <v>10</v>
      </c>
      <c r="D22" s="107" t="s">
        <v>28</v>
      </c>
      <c r="E22" s="69"/>
      <c r="F22" s="72">
        <f t="shared" si="0"/>
        <v>0</v>
      </c>
      <c r="G22" s="73">
        <f t="shared" si="1"/>
        <v>0</v>
      </c>
      <c r="H22" s="80">
        <f t="shared" si="2"/>
        <v>0</v>
      </c>
      <c r="I22" s="75">
        <f t="shared" si="3"/>
        <v>0</v>
      </c>
      <c r="J22" s="90"/>
      <c r="K22" s="134"/>
    </row>
    <row r="23" spans="1:11" ht="27" customHeight="1" x14ac:dyDescent="0.25">
      <c r="A23" s="110" t="s">
        <v>24</v>
      </c>
      <c r="B23" s="125" t="s">
        <v>240</v>
      </c>
      <c r="C23" s="107">
        <v>10</v>
      </c>
      <c r="D23" s="107" t="s">
        <v>28</v>
      </c>
      <c r="E23" s="69"/>
      <c r="F23" s="72">
        <f t="shared" si="0"/>
        <v>0</v>
      </c>
      <c r="G23" s="73">
        <f t="shared" si="1"/>
        <v>0</v>
      </c>
      <c r="H23" s="80">
        <f t="shared" si="2"/>
        <v>0</v>
      </c>
      <c r="I23" s="75">
        <f t="shared" si="3"/>
        <v>0</v>
      </c>
      <c r="J23" s="90"/>
      <c r="K23" s="134"/>
    </row>
    <row r="24" spans="1:11" ht="26.45" customHeight="1" x14ac:dyDescent="0.25">
      <c r="A24" s="110" t="s">
        <v>25</v>
      </c>
      <c r="B24" s="125" t="s">
        <v>244</v>
      </c>
      <c r="C24" s="107">
        <v>10</v>
      </c>
      <c r="D24" s="107" t="s">
        <v>28</v>
      </c>
      <c r="E24" s="69"/>
      <c r="F24" s="72">
        <f t="shared" si="0"/>
        <v>0</v>
      </c>
      <c r="G24" s="73">
        <f t="shared" si="1"/>
        <v>0</v>
      </c>
      <c r="H24" s="80">
        <f t="shared" si="2"/>
        <v>0</v>
      </c>
      <c r="I24" s="75">
        <f t="shared" si="3"/>
        <v>0</v>
      </c>
      <c r="J24" s="90"/>
      <c r="K24" s="134"/>
    </row>
    <row r="25" spans="1:11" ht="26.45" customHeight="1" x14ac:dyDescent="0.25">
      <c r="A25" s="107" t="s">
        <v>26</v>
      </c>
      <c r="B25" s="125" t="s">
        <v>250</v>
      </c>
      <c r="C25" s="107">
        <v>10</v>
      </c>
      <c r="D25" s="107" t="s">
        <v>28</v>
      </c>
      <c r="E25" s="69"/>
      <c r="F25" s="72">
        <f t="shared" si="0"/>
        <v>0</v>
      </c>
      <c r="G25" s="73">
        <f t="shared" si="1"/>
        <v>0</v>
      </c>
      <c r="H25" s="80">
        <f t="shared" si="2"/>
        <v>0</v>
      </c>
      <c r="I25" s="75">
        <f t="shared" si="3"/>
        <v>0</v>
      </c>
      <c r="J25" s="90"/>
      <c r="K25" s="134"/>
    </row>
    <row r="26" spans="1:11" ht="26.45" customHeight="1" x14ac:dyDescent="0.25">
      <c r="A26" s="107" t="s">
        <v>51</v>
      </c>
      <c r="B26" s="125" t="s">
        <v>241</v>
      </c>
      <c r="C26" s="107">
        <v>10</v>
      </c>
      <c r="D26" s="107" t="s">
        <v>28</v>
      </c>
      <c r="E26" s="69"/>
      <c r="F26" s="72">
        <f t="shared" si="0"/>
        <v>0</v>
      </c>
      <c r="G26" s="73">
        <f t="shared" si="1"/>
        <v>0</v>
      </c>
      <c r="H26" s="80">
        <f t="shared" si="2"/>
        <v>0</v>
      </c>
      <c r="I26" s="75">
        <f t="shared" si="3"/>
        <v>0</v>
      </c>
      <c r="J26" s="90"/>
      <c r="K26" s="134"/>
    </row>
    <row r="27" spans="1:11" x14ac:dyDescent="0.25">
      <c r="A27" s="107" t="s">
        <v>52</v>
      </c>
      <c r="B27" s="125" t="s">
        <v>243</v>
      </c>
      <c r="C27" s="107">
        <v>10</v>
      </c>
      <c r="D27" s="107" t="s">
        <v>28</v>
      </c>
      <c r="E27" s="69"/>
      <c r="F27" s="72">
        <f t="shared" si="0"/>
        <v>0</v>
      </c>
      <c r="G27" s="73">
        <f t="shared" si="1"/>
        <v>0</v>
      </c>
      <c r="H27" s="80">
        <f t="shared" si="2"/>
        <v>0</v>
      </c>
      <c r="I27" s="75">
        <f t="shared" si="3"/>
        <v>0</v>
      </c>
      <c r="J27" s="90"/>
      <c r="K27" s="134"/>
    </row>
    <row r="28" spans="1:11" ht="25.9" customHeight="1" x14ac:dyDescent="0.25">
      <c r="A28" s="107" t="s">
        <v>53</v>
      </c>
      <c r="B28" s="125" t="s">
        <v>646</v>
      </c>
      <c r="C28" s="107">
        <v>10</v>
      </c>
      <c r="D28" s="107" t="s">
        <v>28</v>
      </c>
      <c r="E28" s="69"/>
      <c r="F28" s="72">
        <f t="shared" si="0"/>
        <v>0</v>
      </c>
      <c r="G28" s="73">
        <f t="shared" si="1"/>
        <v>0</v>
      </c>
      <c r="H28" s="80">
        <f t="shared" si="2"/>
        <v>0</v>
      </c>
      <c r="I28" s="75">
        <f t="shared" si="3"/>
        <v>0</v>
      </c>
      <c r="J28" s="90"/>
      <c r="K28" s="134"/>
    </row>
    <row r="29" spans="1:11" x14ac:dyDescent="0.25">
      <c r="A29" s="110" t="s">
        <v>54</v>
      </c>
      <c r="B29" s="125" t="s">
        <v>254</v>
      </c>
      <c r="C29" s="107">
        <v>10</v>
      </c>
      <c r="D29" s="107" t="s">
        <v>29</v>
      </c>
      <c r="E29" s="69"/>
      <c r="F29" s="72">
        <f t="shared" si="0"/>
        <v>0</v>
      </c>
      <c r="G29" s="73">
        <f t="shared" si="1"/>
        <v>0</v>
      </c>
      <c r="H29" s="80">
        <f t="shared" si="2"/>
        <v>0</v>
      </c>
      <c r="I29" s="75">
        <f t="shared" si="3"/>
        <v>0</v>
      </c>
      <c r="J29" s="90"/>
      <c r="K29" s="134"/>
    </row>
    <row r="30" spans="1:11" x14ac:dyDescent="0.25">
      <c r="A30" s="110" t="s">
        <v>55</v>
      </c>
      <c r="B30" s="125" t="s">
        <v>255</v>
      </c>
      <c r="C30" s="107">
        <v>20</v>
      </c>
      <c r="D30" s="107" t="s">
        <v>28</v>
      </c>
      <c r="E30" s="69"/>
      <c r="F30" s="72">
        <f t="shared" si="0"/>
        <v>0</v>
      </c>
      <c r="G30" s="73">
        <f t="shared" si="1"/>
        <v>0</v>
      </c>
      <c r="H30" s="80">
        <f t="shared" si="2"/>
        <v>0</v>
      </c>
      <c r="I30" s="75">
        <f t="shared" si="3"/>
        <v>0</v>
      </c>
      <c r="J30" s="90"/>
      <c r="K30" s="134"/>
    </row>
    <row r="31" spans="1:11" x14ac:dyDescent="0.25">
      <c r="A31" s="110" t="s">
        <v>56</v>
      </c>
      <c r="B31" s="125" t="s">
        <v>256</v>
      </c>
      <c r="C31" s="107">
        <v>10</v>
      </c>
      <c r="D31" s="107" t="s">
        <v>28</v>
      </c>
      <c r="E31" s="69"/>
      <c r="F31" s="72">
        <f t="shared" si="0"/>
        <v>0</v>
      </c>
      <c r="G31" s="73">
        <f t="shared" si="1"/>
        <v>0</v>
      </c>
      <c r="H31" s="80">
        <f t="shared" si="2"/>
        <v>0</v>
      </c>
      <c r="I31" s="75">
        <f t="shared" si="3"/>
        <v>0</v>
      </c>
      <c r="J31" s="90"/>
      <c r="K31" s="134"/>
    </row>
    <row r="32" spans="1:11" x14ac:dyDescent="0.25">
      <c r="A32" s="110" t="s">
        <v>57</v>
      </c>
      <c r="B32" s="125" t="s">
        <v>257</v>
      </c>
      <c r="C32" s="107">
        <v>30</v>
      </c>
      <c r="D32" s="107" t="s">
        <v>29</v>
      </c>
      <c r="E32" s="69"/>
      <c r="F32" s="72">
        <f t="shared" si="0"/>
        <v>0</v>
      </c>
      <c r="G32" s="73">
        <f t="shared" si="1"/>
        <v>0</v>
      </c>
      <c r="H32" s="80">
        <f t="shared" si="2"/>
        <v>0</v>
      </c>
      <c r="I32" s="75">
        <f t="shared" si="3"/>
        <v>0</v>
      </c>
      <c r="J32" s="90"/>
      <c r="K32" s="134"/>
    </row>
    <row r="33" spans="1:11" ht="17.45" customHeight="1" x14ac:dyDescent="0.25">
      <c r="A33" s="110" t="s">
        <v>58</v>
      </c>
      <c r="B33" s="125" t="s">
        <v>258</v>
      </c>
      <c r="C33" s="107">
        <v>5</v>
      </c>
      <c r="D33" s="107" t="s">
        <v>232</v>
      </c>
      <c r="E33" s="69"/>
      <c r="F33" s="72">
        <f t="shared" si="0"/>
        <v>0</v>
      </c>
      <c r="G33" s="73">
        <f t="shared" si="1"/>
        <v>0</v>
      </c>
      <c r="H33" s="80">
        <f t="shared" si="2"/>
        <v>0</v>
      </c>
      <c r="I33" s="75">
        <f t="shared" si="3"/>
        <v>0</v>
      </c>
      <c r="J33" s="90"/>
      <c r="K33" s="134"/>
    </row>
    <row r="34" spans="1:11" ht="25.15" customHeight="1" x14ac:dyDescent="0.25">
      <c r="A34" s="110" t="s">
        <v>59</v>
      </c>
      <c r="B34" s="125" t="s">
        <v>259</v>
      </c>
      <c r="C34" s="107">
        <v>70</v>
      </c>
      <c r="D34" s="107" t="s">
        <v>28</v>
      </c>
      <c r="E34" s="69"/>
      <c r="F34" s="72">
        <f t="shared" si="0"/>
        <v>0</v>
      </c>
      <c r="G34" s="73">
        <f t="shared" si="1"/>
        <v>0</v>
      </c>
      <c r="H34" s="80">
        <f t="shared" si="2"/>
        <v>0</v>
      </c>
      <c r="I34" s="75">
        <f t="shared" si="3"/>
        <v>0</v>
      </c>
      <c r="J34" s="90"/>
      <c r="K34" s="134"/>
    </row>
    <row r="35" spans="1:11" x14ac:dyDescent="0.25">
      <c r="A35" s="110" t="s">
        <v>60</v>
      </c>
      <c r="B35" s="125" t="s">
        <v>260</v>
      </c>
      <c r="C35" s="107">
        <v>10</v>
      </c>
      <c r="D35" s="107" t="s">
        <v>29</v>
      </c>
      <c r="E35" s="69"/>
      <c r="F35" s="72">
        <f t="shared" si="0"/>
        <v>0</v>
      </c>
      <c r="G35" s="73">
        <f t="shared" si="1"/>
        <v>0</v>
      </c>
      <c r="H35" s="80">
        <f t="shared" si="2"/>
        <v>0</v>
      </c>
      <c r="I35" s="75">
        <f t="shared" si="3"/>
        <v>0</v>
      </c>
      <c r="J35" s="90"/>
      <c r="K35" s="134"/>
    </row>
    <row r="36" spans="1:11" x14ac:dyDescent="0.25">
      <c r="A36" s="110" t="s">
        <v>61</v>
      </c>
      <c r="B36" s="125" t="s">
        <v>261</v>
      </c>
      <c r="C36" s="107">
        <v>10</v>
      </c>
      <c r="D36" s="107" t="s">
        <v>29</v>
      </c>
      <c r="E36" s="69"/>
      <c r="F36" s="72">
        <f t="shared" si="0"/>
        <v>0</v>
      </c>
      <c r="G36" s="73">
        <f t="shared" si="1"/>
        <v>0</v>
      </c>
      <c r="H36" s="80">
        <f t="shared" si="2"/>
        <v>0</v>
      </c>
      <c r="I36" s="75">
        <f t="shared" si="3"/>
        <v>0</v>
      </c>
      <c r="J36" s="90"/>
      <c r="K36" s="134"/>
    </row>
    <row r="37" spans="1:11" ht="18" customHeight="1" x14ac:dyDescent="0.25">
      <c r="A37" s="110" t="s">
        <v>62</v>
      </c>
      <c r="B37" s="125" t="s">
        <v>845</v>
      </c>
      <c r="C37" s="107">
        <v>100</v>
      </c>
      <c r="D37" s="107" t="s">
        <v>29</v>
      </c>
      <c r="E37" s="69"/>
      <c r="F37" s="72">
        <f>E37*0.22</f>
        <v>0</v>
      </c>
      <c r="G37" s="73">
        <f t="shared" si="1"/>
        <v>0</v>
      </c>
      <c r="H37" s="80">
        <f t="shared" si="2"/>
        <v>0</v>
      </c>
      <c r="I37" s="75">
        <f t="shared" si="3"/>
        <v>0</v>
      </c>
      <c r="J37" s="90"/>
      <c r="K37" s="134"/>
    </row>
    <row r="38" spans="1:11" x14ac:dyDescent="0.25">
      <c r="A38" s="110" t="s">
        <v>63</v>
      </c>
      <c r="B38" s="125" t="s">
        <v>842</v>
      </c>
      <c r="C38" s="107">
        <v>20</v>
      </c>
      <c r="D38" s="107" t="s">
        <v>136</v>
      </c>
      <c r="E38" s="69"/>
      <c r="F38" s="72">
        <f t="shared" si="0"/>
        <v>0</v>
      </c>
      <c r="G38" s="73">
        <f t="shared" si="1"/>
        <v>0</v>
      </c>
      <c r="H38" s="80">
        <f t="shared" si="2"/>
        <v>0</v>
      </c>
      <c r="I38" s="75">
        <f t="shared" si="3"/>
        <v>0</v>
      </c>
      <c r="J38" s="90"/>
      <c r="K38" s="134"/>
    </row>
    <row r="39" spans="1:11" ht="15" customHeight="1" x14ac:dyDescent="0.25">
      <c r="A39" s="110" t="s">
        <v>64</v>
      </c>
      <c r="B39" s="125" t="s">
        <v>648</v>
      </c>
      <c r="C39" s="107">
        <v>20</v>
      </c>
      <c r="D39" s="107" t="s">
        <v>29</v>
      </c>
      <c r="E39" s="69"/>
      <c r="F39" s="72">
        <f t="shared" si="0"/>
        <v>0</v>
      </c>
      <c r="G39" s="73">
        <f t="shared" si="1"/>
        <v>0</v>
      </c>
      <c r="H39" s="80">
        <f t="shared" si="2"/>
        <v>0</v>
      </c>
      <c r="I39" s="75">
        <f t="shared" si="3"/>
        <v>0</v>
      </c>
      <c r="J39" s="90"/>
      <c r="K39" s="134"/>
    </row>
    <row r="40" spans="1:11" ht="15" customHeight="1" x14ac:dyDescent="0.25">
      <c r="A40" s="110" t="s">
        <v>65</v>
      </c>
      <c r="B40" s="125" t="s">
        <v>277</v>
      </c>
      <c r="C40" s="107">
        <v>20</v>
      </c>
      <c r="D40" s="107" t="s">
        <v>28</v>
      </c>
      <c r="E40" s="69"/>
      <c r="F40" s="72">
        <f t="shared" si="0"/>
        <v>0</v>
      </c>
      <c r="G40" s="73">
        <f t="shared" si="1"/>
        <v>0</v>
      </c>
      <c r="H40" s="80">
        <f t="shared" si="2"/>
        <v>0</v>
      </c>
      <c r="I40" s="75">
        <f t="shared" si="3"/>
        <v>0</v>
      </c>
      <c r="J40" s="90"/>
      <c r="K40" s="134"/>
    </row>
    <row r="41" spans="1:11" x14ac:dyDescent="0.25">
      <c r="A41" s="110" t="s">
        <v>66</v>
      </c>
      <c r="B41" s="125" t="s">
        <v>631</v>
      </c>
      <c r="C41" s="107">
        <v>50</v>
      </c>
      <c r="D41" s="107" t="s">
        <v>28</v>
      </c>
      <c r="E41" s="69"/>
      <c r="F41" s="72">
        <f t="shared" si="0"/>
        <v>0</v>
      </c>
      <c r="G41" s="73">
        <f t="shared" si="1"/>
        <v>0</v>
      </c>
      <c r="H41" s="80">
        <f t="shared" si="2"/>
        <v>0</v>
      </c>
      <c r="I41" s="75">
        <f t="shared" si="3"/>
        <v>0</v>
      </c>
      <c r="J41" s="90"/>
      <c r="K41" s="134"/>
    </row>
    <row r="42" spans="1:11" ht="15" customHeight="1" x14ac:dyDescent="0.25">
      <c r="A42" s="110" t="s">
        <v>67</v>
      </c>
      <c r="B42" s="125" t="s">
        <v>398</v>
      </c>
      <c r="C42" s="107">
        <v>30</v>
      </c>
      <c r="D42" s="107" t="s">
        <v>132</v>
      </c>
      <c r="E42" s="69"/>
      <c r="F42" s="72">
        <f t="shared" si="0"/>
        <v>0</v>
      </c>
      <c r="G42" s="73">
        <f t="shared" si="1"/>
        <v>0</v>
      </c>
      <c r="H42" s="80">
        <f t="shared" si="2"/>
        <v>0</v>
      </c>
      <c r="I42" s="75">
        <f t="shared" si="3"/>
        <v>0</v>
      </c>
      <c r="J42" s="90"/>
      <c r="K42" s="134"/>
    </row>
    <row r="43" spans="1:11" ht="15.6" customHeight="1" x14ac:dyDescent="0.25">
      <c r="A43" s="110" t="s">
        <v>68</v>
      </c>
      <c r="B43" s="125" t="s">
        <v>285</v>
      </c>
      <c r="C43" s="107">
        <v>10</v>
      </c>
      <c r="D43" s="107" t="s">
        <v>28</v>
      </c>
      <c r="E43" s="69"/>
      <c r="F43" s="72">
        <f t="shared" si="0"/>
        <v>0</v>
      </c>
      <c r="G43" s="73">
        <f t="shared" si="1"/>
        <v>0</v>
      </c>
      <c r="H43" s="80">
        <f t="shared" si="2"/>
        <v>0</v>
      </c>
      <c r="I43" s="75">
        <f t="shared" si="3"/>
        <v>0</v>
      </c>
      <c r="J43" s="90"/>
      <c r="K43" s="134"/>
    </row>
    <row r="44" spans="1:11" ht="15.6" customHeight="1" x14ac:dyDescent="0.25">
      <c r="A44" s="110" t="s">
        <v>69</v>
      </c>
      <c r="B44" s="125" t="s">
        <v>283</v>
      </c>
      <c r="C44" s="107">
        <v>10</v>
      </c>
      <c r="D44" s="107" t="s">
        <v>28</v>
      </c>
      <c r="E44" s="69"/>
      <c r="F44" s="72">
        <f t="shared" si="0"/>
        <v>0</v>
      </c>
      <c r="G44" s="73">
        <f t="shared" si="1"/>
        <v>0</v>
      </c>
      <c r="H44" s="80">
        <f t="shared" si="2"/>
        <v>0</v>
      </c>
      <c r="I44" s="75">
        <f t="shared" si="3"/>
        <v>0</v>
      </c>
      <c r="J44" s="90"/>
      <c r="K44" s="134"/>
    </row>
    <row r="45" spans="1:11" ht="15.6" customHeight="1" x14ac:dyDescent="0.25">
      <c r="A45" s="110" t="s">
        <v>70</v>
      </c>
      <c r="B45" s="125" t="s">
        <v>282</v>
      </c>
      <c r="C45" s="107">
        <v>40</v>
      </c>
      <c r="D45" s="107" t="s">
        <v>28</v>
      </c>
      <c r="E45" s="69"/>
      <c r="F45" s="72">
        <f t="shared" si="0"/>
        <v>0</v>
      </c>
      <c r="G45" s="73">
        <f t="shared" si="1"/>
        <v>0</v>
      </c>
      <c r="H45" s="80">
        <f t="shared" si="2"/>
        <v>0</v>
      </c>
      <c r="I45" s="75">
        <f t="shared" si="3"/>
        <v>0</v>
      </c>
      <c r="J45" s="90"/>
      <c r="K45" s="134"/>
    </row>
    <row r="46" spans="1:11" ht="15.6" customHeight="1" x14ac:dyDescent="0.25">
      <c r="A46" s="110" t="s">
        <v>71</v>
      </c>
      <c r="B46" s="125" t="s">
        <v>284</v>
      </c>
      <c r="C46" s="107">
        <v>5</v>
      </c>
      <c r="D46" s="107" t="s">
        <v>28</v>
      </c>
      <c r="E46" s="69"/>
      <c r="F46" s="72">
        <f t="shared" si="0"/>
        <v>0</v>
      </c>
      <c r="G46" s="73">
        <f t="shared" si="1"/>
        <v>0</v>
      </c>
      <c r="H46" s="80">
        <f t="shared" si="2"/>
        <v>0</v>
      </c>
      <c r="I46" s="75">
        <f t="shared" si="3"/>
        <v>0</v>
      </c>
      <c r="J46" s="90"/>
      <c r="K46" s="134"/>
    </row>
    <row r="47" spans="1:11" ht="15.6" customHeight="1" x14ac:dyDescent="0.25">
      <c r="A47" s="110" t="s">
        <v>72</v>
      </c>
      <c r="B47" s="125" t="s">
        <v>262</v>
      </c>
      <c r="C47" s="107">
        <v>30</v>
      </c>
      <c r="D47" s="107" t="s">
        <v>28</v>
      </c>
      <c r="E47" s="69"/>
      <c r="F47" s="72">
        <f t="shared" si="0"/>
        <v>0</v>
      </c>
      <c r="G47" s="73">
        <f t="shared" si="1"/>
        <v>0</v>
      </c>
      <c r="H47" s="80">
        <f t="shared" si="2"/>
        <v>0</v>
      </c>
      <c r="I47" s="75">
        <f t="shared" si="3"/>
        <v>0</v>
      </c>
      <c r="J47" s="90"/>
      <c r="K47" s="134"/>
    </row>
    <row r="48" spans="1:11" ht="18" customHeight="1" x14ac:dyDescent="0.25">
      <c r="A48" s="110" t="s">
        <v>73</v>
      </c>
      <c r="B48" s="125" t="s">
        <v>630</v>
      </c>
      <c r="C48" s="107">
        <v>10</v>
      </c>
      <c r="D48" s="107" t="s">
        <v>28</v>
      </c>
      <c r="E48" s="69"/>
      <c r="F48" s="72">
        <f t="shared" si="0"/>
        <v>0</v>
      </c>
      <c r="G48" s="73">
        <f t="shared" si="1"/>
        <v>0</v>
      </c>
      <c r="H48" s="80">
        <f t="shared" si="2"/>
        <v>0</v>
      </c>
      <c r="I48" s="75">
        <f t="shared" si="3"/>
        <v>0</v>
      </c>
      <c r="J48" s="90"/>
      <c r="K48" s="134"/>
    </row>
    <row r="49" spans="1:11" ht="18" customHeight="1" x14ac:dyDescent="0.25">
      <c r="A49" s="110" t="s">
        <v>74</v>
      </c>
      <c r="B49" s="125" t="s">
        <v>263</v>
      </c>
      <c r="C49" s="107">
        <v>50</v>
      </c>
      <c r="D49" s="107" t="s">
        <v>29</v>
      </c>
      <c r="E49" s="69"/>
      <c r="F49" s="72">
        <f t="shared" si="0"/>
        <v>0</v>
      </c>
      <c r="G49" s="73">
        <f t="shared" si="1"/>
        <v>0</v>
      </c>
      <c r="H49" s="80">
        <f t="shared" si="2"/>
        <v>0</v>
      </c>
      <c r="I49" s="75">
        <f t="shared" si="3"/>
        <v>0</v>
      </c>
      <c r="J49" s="90"/>
      <c r="K49" s="134"/>
    </row>
    <row r="50" spans="1:11" x14ac:dyDescent="0.25">
      <c r="A50" s="110" t="s">
        <v>75</v>
      </c>
      <c r="B50" s="125" t="s">
        <v>647</v>
      </c>
      <c r="C50" s="107">
        <v>80</v>
      </c>
      <c r="D50" s="107" t="s">
        <v>28</v>
      </c>
      <c r="E50" s="69"/>
      <c r="F50" s="72">
        <f t="shared" si="0"/>
        <v>0</v>
      </c>
      <c r="G50" s="73">
        <f t="shared" si="1"/>
        <v>0</v>
      </c>
      <c r="H50" s="80">
        <f t="shared" si="2"/>
        <v>0</v>
      </c>
      <c r="I50" s="75">
        <f t="shared" si="3"/>
        <v>0</v>
      </c>
      <c r="J50" s="90"/>
      <c r="K50" s="134"/>
    </row>
    <row r="51" spans="1:11" x14ac:dyDescent="0.25">
      <c r="A51" s="110" t="s">
        <v>76</v>
      </c>
      <c r="B51" s="125" t="s">
        <v>296</v>
      </c>
      <c r="C51" s="107">
        <v>30</v>
      </c>
      <c r="D51" s="107" t="s">
        <v>28</v>
      </c>
      <c r="E51" s="69"/>
      <c r="F51" s="72">
        <f t="shared" si="0"/>
        <v>0</v>
      </c>
      <c r="G51" s="73">
        <f t="shared" si="1"/>
        <v>0</v>
      </c>
      <c r="H51" s="80">
        <f t="shared" si="2"/>
        <v>0</v>
      </c>
      <c r="I51" s="75">
        <f t="shared" si="3"/>
        <v>0</v>
      </c>
      <c r="J51" s="90"/>
      <c r="K51" s="134"/>
    </row>
    <row r="52" spans="1:11" x14ac:dyDescent="0.25">
      <c r="A52" s="110" t="s">
        <v>77</v>
      </c>
      <c r="B52" s="125" t="s">
        <v>264</v>
      </c>
      <c r="C52" s="107">
        <v>150</v>
      </c>
      <c r="D52" s="107" t="s">
        <v>50</v>
      </c>
      <c r="E52" s="69"/>
      <c r="F52" s="72">
        <f t="shared" si="0"/>
        <v>0</v>
      </c>
      <c r="G52" s="73">
        <f t="shared" si="1"/>
        <v>0</v>
      </c>
      <c r="H52" s="80">
        <f t="shared" si="2"/>
        <v>0</v>
      </c>
      <c r="I52" s="75">
        <f t="shared" si="3"/>
        <v>0</v>
      </c>
      <c r="J52" s="90"/>
      <c r="K52" s="134"/>
    </row>
    <row r="53" spans="1:11" x14ac:dyDescent="0.25">
      <c r="A53" s="110" t="s">
        <v>299</v>
      </c>
      <c r="B53" s="125" t="s">
        <v>265</v>
      </c>
      <c r="C53" s="107">
        <v>10</v>
      </c>
      <c r="D53" s="107" t="s">
        <v>29</v>
      </c>
      <c r="E53" s="69"/>
      <c r="F53" s="72">
        <f t="shared" si="0"/>
        <v>0</v>
      </c>
      <c r="G53" s="73">
        <f t="shared" si="1"/>
        <v>0</v>
      </c>
      <c r="H53" s="80">
        <f t="shared" si="2"/>
        <v>0</v>
      </c>
      <c r="I53" s="75">
        <f t="shared" si="3"/>
        <v>0</v>
      </c>
      <c r="J53" s="90"/>
      <c r="K53" s="134"/>
    </row>
    <row r="54" spans="1:11" ht="16.899999999999999" customHeight="1" x14ac:dyDescent="0.25">
      <c r="A54" s="110" t="s">
        <v>78</v>
      </c>
      <c r="B54" s="125" t="s">
        <v>266</v>
      </c>
      <c r="C54" s="107">
        <v>10</v>
      </c>
      <c r="D54" s="107" t="s">
        <v>28</v>
      </c>
      <c r="E54" s="69"/>
      <c r="F54" s="72">
        <f t="shared" si="0"/>
        <v>0</v>
      </c>
      <c r="G54" s="73">
        <f t="shared" si="1"/>
        <v>0</v>
      </c>
      <c r="H54" s="80">
        <f t="shared" si="2"/>
        <v>0</v>
      </c>
      <c r="I54" s="75">
        <f t="shared" si="3"/>
        <v>0</v>
      </c>
      <c r="J54" s="90"/>
      <c r="K54" s="134"/>
    </row>
    <row r="55" spans="1:11" ht="16.899999999999999" customHeight="1" x14ac:dyDescent="0.25">
      <c r="A55" s="110" t="s">
        <v>79</v>
      </c>
      <c r="B55" s="125" t="s">
        <v>267</v>
      </c>
      <c r="C55" s="107">
        <v>10</v>
      </c>
      <c r="D55" s="107" t="s">
        <v>29</v>
      </c>
      <c r="E55" s="69"/>
      <c r="F55" s="72">
        <f t="shared" si="0"/>
        <v>0</v>
      </c>
      <c r="G55" s="73">
        <f t="shared" si="1"/>
        <v>0</v>
      </c>
      <c r="H55" s="80">
        <f t="shared" si="2"/>
        <v>0</v>
      </c>
      <c r="I55" s="75">
        <f t="shared" si="3"/>
        <v>0</v>
      </c>
      <c r="J55" s="90"/>
      <c r="K55" s="134"/>
    </row>
    <row r="56" spans="1:11" x14ac:dyDescent="0.25">
      <c r="A56" s="110" t="s">
        <v>80</v>
      </c>
      <c r="B56" s="125" t="s">
        <v>268</v>
      </c>
      <c r="C56" s="107">
        <v>100</v>
      </c>
      <c r="D56" s="107" t="s">
        <v>29</v>
      </c>
      <c r="E56" s="69"/>
      <c r="F56" s="72">
        <f t="shared" si="0"/>
        <v>0</v>
      </c>
      <c r="G56" s="73">
        <f t="shared" si="1"/>
        <v>0</v>
      </c>
      <c r="H56" s="80">
        <f t="shared" si="2"/>
        <v>0</v>
      </c>
      <c r="I56" s="75">
        <f t="shared" si="3"/>
        <v>0</v>
      </c>
      <c r="J56" s="90"/>
      <c r="K56" s="134"/>
    </row>
    <row r="57" spans="1:11" x14ac:dyDescent="0.25">
      <c r="A57" s="110" t="s">
        <v>81</v>
      </c>
      <c r="B57" s="125" t="s">
        <v>269</v>
      </c>
      <c r="C57" s="107">
        <v>10</v>
      </c>
      <c r="D57" s="107" t="s">
        <v>29</v>
      </c>
      <c r="E57" s="69"/>
      <c r="F57" s="72">
        <f t="shared" si="0"/>
        <v>0</v>
      </c>
      <c r="G57" s="73">
        <f t="shared" si="1"/>
        <v>0</v>
      </c>
      <c r="H57" s="80">
        <f t="shared" si="2"/>
        <v>0</v>
      </c>
      <c r="I57" s="75">
        <f t="shared" si="3"/>
        <v>0</v>
      </c>
      <c r="J57" s="90"/>
      <c r="K57" s="134"/>
    </row>
    <row r="58" spans="1:11" x14ac:dyDescent="0.25">
      <c r="A58" s="110" t="s">
        <v>82</v>
      </c>
      <c r="B58" s="125" t="s">
        <v>270</v>
      </c>
      <c r="C58" s="107">
        <v>20</v>
      </c>
      <c r="D58" s="107" t="s">
        <v>29</v>
      </c>
      <c r="E58" s="69"/>
      <c r="F58" s="72">
        <f t="shared" si="0"/>
        <v>0</v>
      </c>
      <c r="G58" s="73">
        <f t="shared" si="1"/>
        <v>0</v>
      </c>
      <c r="H58" s="80">
        <f t="shared" si="2"/>
        <v>0</v>
      </c>
      <c r="I58" s="75">
        <f t="shared" si="3"/>
        <v>0</v>
      </c>
      <c r="J58" s="90"/>
      <c r="K58" s="134"/>
    </row>
    <row r="59" spans="1:11" x14ac:dyDescent="0.25">
      <c r="A59" s="110" t="s">
        <v>83</v>
      </c>
      <c r="B59" s="125" t="s">
        <v>833</v>
      </c>
      <c r="C59" s="107">
        <v>20</v>
      </c>
      <c r="D59" s="107" t="s">
        <v>29</v>
      </c>
      <c r="E59" s="69"/>
      <c r="F59" s="72">
        <f t="shared" si="0"/>
        <v>0</v>
      </c>
      <c r="G59" s="73">
        <f t="shared" si="1"/>
        <v>0</v>
      </c>
      <c r="H59" s="80">
        <f t="shared" si="2"/>
        <v>0</v>
      </c>
      <c r="I59" s="75">
        <f t="shared" si="3"/>
        <v>0</v>
      </c>
      <c r="J59" s="90"/>
      <c r="K59" s="134"/>
    </row>
    <row r="60" spans="1:11" ht="16.149999999999999" customHeight="1" x14ac:dyDescent="0.25">
      <c r="A60" s="110" t="s">
        <v>84</v>
      </c>
      <c r="B60" s="125" t="s">
        <v>632</v>
      </c>
      <c r="C60" s="107">
        <v>30</v>
      </c>
      <c r="D60" s="107" t="s">
        <v>29</v>
      </c>
      <c r="E60" s="69"/>
      <c r="F60" s="72">
        <f t="shared" si="0"/>
        <v>0</v>
      </c>
      <c r="G60" s="73">
        <f t="shared" si="1"/>
        <v>0</v>
      </c>
      <c r="H60" s="80">
        <f t="shared" si="2"/>
        <v>0</v>
      </c>
      <c r="I60" s="75">
        <f t="shared" si="3"/>
        <v>0</v>
      </c>
      <c r="J60" s="90"/>
      <c r="K60" s="134"/>
    </row>
    <row r="61" spans="1:11" ht="24.6" customHeight="1" x14ac:dyDescent="0.25">
      <c r="A61" s="110" t="s">
        <v>85</v>
      </c>
      <c r="B61" s="125" t="s">
        <v>649</v>
      </c>
      <c r="C61" s="107">
        <v>5</v>
      </c>
      <c r="D61" s="107" t="s">
        <v>29</v>
      </c>
      <c r="E61" s="69"/>
      <c r="F61" s="72">
        <f t="shared" si="0"/>
        <v>0</v>
      </c>
      <c r="G61" s="73">
        <f t="shared" si="1"/>
        <v>0</v>
      </c>
      <c r="H61" s="80">
        <f t="shared" si="2"/>
        <v>0</v>
      </c>
      <c r="I61" s="75">
        <f t="shared" si="3"/>
        <v>0</v>
      </c>
      <c r="J61" s="90"/>
      <c r="K61" s="134"/>
    </row>
    <row r="62" spans="1:11" ht="28.15" customHeight="1" x14ac:dyDescent="0.25">
      <c r="A62" s="110" t="s">
        <v>86</v>
      </c>
      <c r="B62" s="125" t="s">
        <v>650</v>
      </c>
      <c r="C62" s="107">
        <v>40</v>
      </c>
      <c r="D62" s="107" t="s">
        <v>29</v>
      </c>
      <c r="E62" s="69"/>
      <c r="F62" s="72">
        <f t="shared" si="0"/>
        <v>0</v>
      </c>
      <c r="G62" s="73">
        <f t="shared" si="1"/>
        <v>0</v>
      </c>
      <c r="H62" s="80">
        <f t="shared" si="2"/>
        <v>0</v>
      </c>
      <c r="I62" s="75">
        <f t="shared" si="3"/>
        <v>0</v>
      </c>
      <c r="J62" s="90"/>
      <c r="K62" s="134"/>
    </row>
    <row r="63" spans="1:11" ht="19.899999999999999" customHeight="1" x14ac:dyDescent="0.25">
      <c r="A63" s="110" t="s">
        <v>87</v>
      </c>
      <c r="B63" s="125" t="s">
        <v>841</v>
      </c>
      <c r="C63" s="107">
        <v>10</v>
      </c>
      <c r="D63" s="107" t="s">
        <v>50</v>
      </c>
      <c r="E63" s="69"/>
      <c r="F63" s="72">
        <f t="shared" si="0"/>
        <v>0</v>
      </c>
      <c r="G63" s="73">
        <f t="shared" si="1"/>
        <v>0</v>
      </c>
      <c r="H63" s="80">
        <f t="shared" si="2"/>
        <v>0</v>
      </c>
      <c r="I63" s="75">
        <f t="shared" si="3"/>
        <v>0</v>
      </c>
      <c r="J63" s="90"/>
      <c r="K63" s="134"/>
    </row>
    <row r="64" spans="1:11" ht="19.899999999999999" customHeight="1" x14ac:dyDescent="0.25">
      <c r="A64" s="110" t="s">
        <v>88</v>
      </c>
      <c r="B64" s="125" t="s">
        <v>271</v>
      </c>
      <c r="C64" s="107">
        <v>15</v>
      </c>
      <c r="D64" s="107" t="s">
        <v>29</v>
      </c>
      <c r="E64" s="69"/>
      <c r="F64" s="72">
        <f t="shared" si="0"/>
        <v>0</v>
      </c>
      <c r="G64" s="73">
        <f t="shared" si="1"/>
        <v>0</v>
      </c>
      <c r="H64" s="80">
        <f t="shared" si="2"/>
        <v>0</v>
      </c>
      <c r="I64" s="75">
        <f t="shared" si="3"/>
        <v>0</v>
      </c>
      <c r="J64" s="90"/>
      <c r="K64" s="134"/>
    </row>
    <row r="65" spans="1:11" ht="15.6" customHeight="1" x14ac:dyDescent="0.25">
      <c r="A65" s="110" t="s">
        <v>89</v>
      </c>
      <c r="B65" s="125" t="s">
        <v>843</v>
      </c>
      <c r="C65" s="107">
        <v>10</v>
      </c>
      <c r="D65" s="107" t="s">
        <v>28</v>
      </c>
      <c r="E65" s="69"/>
      <c r="F65" s="72">
        <f t="shared" si="0"/>
        <v>0</v>
      </c>
      <c r="G65" s="73">
        <f t="shared" si="1"/>
        <v>0</v>
      </c>
      <c r="H65" s="80">
        <f t="shared" si="2"/>
        <v>0</v>
      </c>
      <c r="I65" s="75">
        <f t="shared" si="3"/>
        <v>0</v>
      </c>
      <c r="J65" s="90"/>
      <c r="K65" s="134"/>
    </row>
    <row r="66" spans="1:11" ht="15.6" customHeight="1" x14ac:dyDescent="0.25">
      <c r="A66" s="110" t="s">
        <v>90</v>
      </c>
      <c r="B66" s="125" t="s">
        <v>835</v>
      </c>
      <c r="C66" s="107">
        <v>30</v>
      </c>
      <c r="D66" s="107" t="s">
        <v>239</v>
      </c>
      <c r="E66" s="69"/>
      <c r="F66" s="72">
        <f t="shared" si="0"/>
        <v>0</v>
      </c>
      <c r="G66" s="73">
        <f t="shared" si="1"/>
        <v>0</v>
      </c>
      <c r="H66" s="80">
        <f t="shared" si="2"/>
        <v>0</v>
      </c>
      <c r="I66" s="75">
        <f t="shared" si="3"/>
        <v>0</v>
      </c>
      <c r="J66" s="90"/>
      <c r="K66" s="134"/>
    </row>
    <row r="67" spans="1:11" ht="15.6" customHeight="1" x14ac:dyDescent="0.25">
      <c r="A67" s="110" t="s">
        <v>91</v>
      </c>
      <c r="B67" s="125" t="s">
        <v>834</v>
      </c>
      <c r="C67" s="107">
        <v>300</v>
      </c>
      <c r="D67" s="107" t="s">
        <v>239</v>
      </c>
      <c r="E67" s="69"/>
      <c r="F67" s="72">
        <f t="shared" si="0"/>
        <v>0</v>
      </c>
      <c r="G67" s="73">
        <f t="shared" si="1"/>
        <v>0</v>
      </c>
      <c r="H67" s="80">
        <f t="shared" si="2"/>
        <v>0</v>
      </c>
      <c r="I67" s="75">
        <f t="shared" si="3"/>
        <v>0</v>
      </c>
      <c r="J67" s="90"/>
      <c r="K67" s="134"/>
    </row>
    <row r="68" spans="1:11" ht="15.6" customHeight="1" x14ac:dyDescent="0.25">
      <c r="A68" s="110" t="s">
        <v>94</v>
      </c>
      <c r="B68" s="125" t="s">
        <v>443</v>
      </c>
      <c r="C68" s="107">
        <v>100</v>
      </c>
      <c r="D68" s="107" t="s">
        <v>239</v>
      </c>
      <c r="E68" s="69"/>
      <c r="F68" s="72">
        <f t="shared" si="0"/>
        <v>0</v>
      </c>
      <c r="G68" s="73">
        <f t="shared" si="1"/>
        <v>0</v>
      </c>
      <c r="H68" s="80">
        <f t="shared" si="2"/>
        <v>0</v>
      </c>
      <c r="I68" s="75">
        <f t="shared" si="3"/>
        <v>0</v>
      </c>
      <c r="J68" s="90"/>
      <c r="K68" s="134"/>
    </row>
    <row r="69" spans="1:11" x14ac:dyDescent="0.25">
      <c r="A69" s="110" t="s">
        <v>95</v>
      </c>
      <c r="B69" s="125" t="s">
        <v>444</v>
      </c>
      <c r="C69" s="107">
        <v>30</v>
      </c>
      <c r="D69" s="107" t="s">
        <v>239</v>
      </c>
      <c r="E69" s="69"/>
      <c r="F69" s="72">
        <f t="shared" si="0"/>
        <v>0</v>
      </c>
      <c r="G69" s="73">
        <f t="shared" si="1"/>
        <v>0</v>
      </c>
      <c r="H69" s="80">
        <f t="shared" si="2"/>
        <v>0</v>
      </c>
      <c r="I69" s="75">
        <f t="shared" si="3"/>
        <v>0</v>
      </c>
      <c r="J69" s="90"/>
      <c r="K69" s="134"/>
    </row>
    <row r="70" spans="1:11" ht="25.5" x14ac:dyDescent="0.25">
      <c r="A70" s="110" t="s">
        <v>96</v>
      </c>
      <c r="B70" s="125" t="s">
        <v>272</v>
      </c>
      <c r="C70" s="107">
        <v>50</v>
      </c>
      <c r="D70" s="107" t="s">
        <v>239</v>
      </c>
      <c r="E70" s="69"/>
      <c r="F70" s="72">
        <f t="shared" si="0"/>
        <v>0</v>
      </c>
      <c r="G70" s="73">
        <f t="shared" si="1"/>
        <v>0</v>
      </c>
      <c r="H70" s="80">
        <f t="shared" si="2"/>
        <v>0</v>
      </c>
      <c r="I70" s="75">
        <f t="shared" si="3"/>
        <v>0</v>
      </c>
      <c r="J70" s="90"/>
      <c r="K70" s="134"/>
    </row>
    <row r="71" spans="1:11" ht="26.45" customHeight="1" x14ac:dyDescent="0.25">
      <c r="A71" s="110" t="s">
        <v>97</v>
      </c>
      <c r="B71" s="125" t="s">
        <v>293</v>
      </c>
      <c r="C71" s="107">
        <v>10</v>
      </c>
      <c r="D71" s="107" t="s">
        <v>239</v>
      </c>
      <c r="E71" s="69"/>
      <c r="F71" s="72">
        <f t="shared" ref="F71:F105" si="4">E71*0.095</f>
        <v>0</v>
      </c>
      <c r="G71" s="73">
        <f t="shared" ref="G71:G105" si="5">SUM(E71:F71)</f>
        <v>0</v>
      </c>
      <c r="H71" s="80">
        <f t="shared" ref="H71:H93" si="6">(E71*C71)</f>
        <v>0</v>
      </c>
      <c r="I71" s="75">
        <f t="shared" ref="I71:I93" si="7">(G71*C71)</f>
        <v>0</v>
      </c>
      <c r="J71" s="90"/>
      <c r="K71" s="134"/>
    </row>
    <row r="72" spans="1:11" ht="18" customHeight="1" x14ac:dyDescent="0.25">
      <c r="A72" s="110" t="s">
        <v>98</v>
      </c>
      <c r="B72" s="125" t="s">
        <v>295</v>
      </c>
      <c r="C72" s="107">
        <v>10</v>
      </c>
      <c r="D72" s="107" t="s">
        <v>28</v>
      </c>
      <c r="E72" s="69"/>
      <c r="F72" s="72">
        <f t="shared" si="4"/>
        <v>0</v>
      </c>
      <c r="G72" s="73">
        <f t="shared" si="5"/>
        <v>0</v>
      </c>
      <c r="H72" s="80">
        <f t="shared" si="6"/>
        <v>0</v>
      </c>
      <c r="I72" s="75">
        <f t="shared" si="7"/>
        <v>0</v>
      </c>
      <c r="J72" s="90"/>
      <c r="K72" s="134"/>
    </row>
    <row r="73" spans="1:11" ht="18" customHeight="1" x14ac:dyDescent="0.25">
      <c r="A73" s="110" t="s">
        <v>99</v>
      </c>
      <c r="B73" s="125" t="s">
        <v>839</v>
      </c>
      <c r="C73" s="107">
        <v>20</v>
      </c>
      <c r="D73" s="107" t="s">
        <v>28</v>
      </c>
      <c r="E73" s="69"/>
      <c r="F73" s="72">
        <f t="shared" si="4"/>
        <v>0</v>
      </c>
      <c r="G73" s="73">
        <f t="shared" si="5"/>
        <v>0</v>
      </c>
      <c r="H73" s="80">
        <f t="shared" si="6"/>
        <v>0</v>
      </c>
      <c r="I73" s="75">
        <f t="shared" si="7"/>
        <v>0</v>
      </c>
      <c r="J73" s="90"/>
      <c r="K73" s="134"/>
    </row>
    <row r="74" spans="1:11" ht="18" customHeight="1" x14ac:dyDescent="0.25">
      <c r="A74" s="110" t="s">
        <v>300</v>
      </c>
      <c r="B74" s="125" t="s">
        <v>273</v>
      </c>
      <c r="C74" s="107">
        <v>10</v>
      </c>
      <c r="D74" s="107" t="s">
        <v>29</v>
      </c>
      <c r="E74" s="69"/>
      <c r="F74" s="72">
        <f t="shared" si="4"/>
        <v>0</v>
      </c>
      <c r="G74" s="73">
        <f t="shared" si="5"/>
        <v>0</v>
      </c>
      <c r="H74" s="80">
        <f t="shared" si="6"/>
        <v>0</v>
      </c>
      <c r="I74" s="75">
        <f t="shared" si="7"/>
        <v>0</v>
      </c>
      <c r="J74" s="90"/>
      <c r="K74" s="134"/>
    </row>
    <row r="75" spans="1:11" ht="22.9" customHeight="1" x14ac:dyDescent="0.25">
      <c r="A75" s="110" t="s">
        <v>301</v>
      </c>
      <c r="B75" s="125" t="s">
        <v>274</v>
      </c>
      <c r="C75" s="107">
        <v>15</v>
      </c>
      <c r="D75" s="107" t="s">
        <v>28</v>
      </c>
      <c r="E75" s="69"/>
      <c r="F75" s="72">
        <f t="shared" si="4"/>
        <v>0</v>
      </c>
      <c r="G75" s="73">
        <f t="shared" si="5"/>
        <v>0</v>
      </c>
      <c r="H75" s="80">
        <f t="shared" si="6"/>
        <v>0</v>
      </c>
      <c r="I75" s="75">
        <f t="shared" si="7"/>
        <v>0</v>
      </c>
      <c r="J75" s="90"/>
      <c r="K75" s="134"/>
    </row>
    <row r="76" spans="1:11" x14ac:dyDescent="0.25">
      <c r="A76" s="110" t="s">
        <v>302</v>
      </c>
      <c r="B76" s="125" t="s">
        <v>836</v>
      </c>
      <c r="C76" s="107">
        <v>50</v>
      </c>
      <c r="D76" s="107" t="s">
        <v>29</v>
      </c>
      <c r="E76" s="69"/>
      <c r="F76" s="72">
        <f t="shared" si="4"/>
        <v>0</v>
      </c>
      <c r="G76" s="73">
        <f t="shared" si="5"/>
        <v>0</v>
      </c>
      <c r="H76" s="80">
        <f t="shared" si="6"/>
        <v>0</v>
      </c>
      <c r="I76" s="75">
        <f t="shared" si="7"/>
        <v>0</v>
      </c>
      <c r="J76" s="90"/>
      <c r="K76" s="134"/>
    </row>
    <row r="77" spans="1:11" ht="25.15" customHeight="1" x14ac:dyDescent="0.25">
      <c r="A77" s="110" t="s">
        <v>303</v>
      </c>
      <c r="B77" s="125" t="s">
        <v>837</v>
      </c>
      <c r="C77" s="107">
        <v>100</v>
      </c>
      <c r="D77" s="107" t="s">
        <v>29</v>
      </c>
      <c r="E77" s="69"/>
      <c r="F77" s="72">
        <f t="shared" si="4"/>
        <v>0</v>
      </c>
      <c r="G77" s="73">
        <f t="shared" si="5"/>
        <v>0</v>
      </c>
      <c r="H77" s="80">
        <f t="shared" si="6"/>
        <v>0</v>
      </c>
      <c r="I77" s="75">
        <f t="shared" si="7"/>
        <v>0</v>
      </c>
      <c r="J77" s="90"/>
      <c r="K77" s="134"/>
    </row>
    <row r="78" spans="1:11" ht="24.6" customHeight="1" x14ac:dyDescent="0.25">
      <c r="A78" s="110" t="s">
        <v>304</v>
      </c>
      <c r="B78" s="125" t="s">
        <v>321</v>
      </c>
      <c r="C78" s="107">
        <v>10</v>
      </c>
      <c r="D78" s="107" t="s">
        <v>29</v>
      </c>
      <c r="E78" s="69"/>
      <c r="F78" s="72">
        <f t="shared" si="4"/>
        <v>0</v>
      </c>
      <c r="G78" s="73">
        <f t="shared" si="5"/>
        <v>0</v>
      </c>
      <c r="H78" s="80">
        <f t="shared" si="6"/>
        <v>0</v>
      </c>
      <c r="I78" s="75">
        <f t="shared" si="7"/>
        <v>0</v>
      </c>
      <c r="J78" s="90"/>
      <c r="K78" s="134"/>
    </row>
    <row r="79" spans="1:11" ht="27" customHeight="1" x14ac:dyDescent="0.25">
      <c r="A79" s="110" t="s">
        <v>305</v>
      </c>
      <c r="B79" s="125" t="s">
        <v>275</v>
      </c>
      <c r="C79" s="107">
        <v>20</v>
      </c>
      <c r="D79" s="107" t="s">
        <v>28</v>
      </c>
      <c r="E79" s="69"/>
      <c r="F79" s="72">
        <f t="shared" si="4"/>
        <v>0</v>
      </c>
      <c r="G79" s="73">
        <f t="shared" si="5"/>
        <v>0</v>
      </c>
      <c r="H79" s="80">
        <f t="shared" si="6"/>
        <v>0</v>
      </c>
      <c r="I79" s="75">
        <f t="shared" si="7"/>
        <v>0</v>
      </c>
      <c r="J79" s="90"/>
      <c r="K79" s="134"/>
    </row>
    <row r="80" spans="1:11" ht="24.6" customHeight="1" x14ac:dyDescent="0.25">
      <c r="A80" s="110" t="s">
        <v>306</v>
      </c>
      <c r="B80" s="125" t="s">
        <v>651</v>
      </c>
      <c r="C80" s="107">
        <v>40</v>
      </c>
      <c r="D80" s="107" t="s">
        <v>28</v>
      </c>
      <c r="E80" s="69"/>
      <c r="F80" s="72">
        <f t="shared" si="4"/>
        <v>0</v>
      </c>
      <c r="G80" s="73">
        <f t="shared" si="5"/>
        <v>0</v>
      </c>
      <c r="H80" s="80">
        <f t="shared" si="6"/>
        <v>0</v>
      </c>
      <c r="I80" s="75">
        <f t="shared" si="7"/>
        <v>0</v>
      </c>
      <c r="J80" s="90"/>
      <c r="K80" s="134"/>
    </row>
    <row r="81" spans="1:11" ht="24.6" customHeight="1" x14ac:dyDescent="0.25">
      <c r="A81" s="110" t="s">
        <v>307</v>
      </c>
      <c r="B81" s="125" t="s">
        <v>633</v>
      </c>
      <c r="C81" s="107">
        <v>30</v>
      </c>
      <c r="D81" s="107" t="s">
        <v>28</v>
      </c>
      <c r="E81" s="69"/>
      <c r="F81" s="72">
        <f t="shared" si="4"/>
        <v>0</v>
      </c>
      <c r="G81" s="73">
        <f t="shared" si="5"/>
        <v>0</v>
      </c>
      <c r="H81" s="80">
        <f t="shared" si="6"/>
        <v>0</v>
      </c>
      <c r="I81" s="75">
        <f t="shared" si="7"/>
        <v>0</v>
      </c>
      <c r="J81" s="90"/>
      <c r="K81" s="134"/>
    </row>
    <row r="82" spans="1:11" ht="24" customHeight="1" x14ac:dyDescent="0.25">
      <c r="A82" s="110" t="s">
        <v>308</v>
      </c>
      <c r="B82" s="125" t="s">
        <v>634</v>
      </c>
      <c r="C82" s="107">
        <v>200</v>
      </c>
      <c r="D82" s="107" t="s">
        <v>28</v>
      </c>
      <c r="E82" s="69"/>
      <c r="F82" s="72">
        <f t="shared" si="4"/>
        <v>0</v>
      </c>
      <c r="G82" s="73">
        <f t="shared" si="5"/>
        <v>0</v>
      </c>
      <c r="H82" s="80">
        <f t="shared" si="6"/>
        <v>0</v>
      </c>
      <c r="I82" s="75">
        <f t="shared" si="7"/>
        <v>0</v>
      </c>
      <c r="J82" s="90"/>
      <c r="K82" s="134"/>
    </row>
    <row r="83" spans="1:11" x14ac:dyDescent="0.25">
      <c r="A83" s="110" t="s">
        <v>309</v>
      </c>
      <c r="B83" s="125" t="s">
        <v>652</v>
      </c>
      <c r="C83" s="107">
        <v>20</v>
      </c>
      <c r="D83" s="107" t="s">
        <v>28</v>
      </c>
      <c r="E83" s="69"/>
      <c r="F83" s="72">
        <f t="shared" si="4"/>
        <v>0</v>
      </c>
      <c r="G83" s="73">
        <f t="shared" si="5"/>
        <v>0</v>
      </c>
      <c r="H83" s="80">
        <f t="shared" si="6"/>
        <v>0</v>
      </c>
      <c r="I83" s="75">
        <f t="shared" si="7"/>
        <v>0</v>
      </c>
      <c r="J83" s="90"/>
      <c r="K83" s="134"/>
    </row>
    <row r="84" spans="1:11" ht="16.899999999999999" customHeight="1" x14ac:dyDescent="0.25">
      <c r="A84" s="110" t="s">
        <v>310</v>
      </c>
      <c r="B84" s="125" t="s">
        <v>292</v>
      </c>
      <c r="C84" s="107">
        <v>20</v>
      </c>
      <c r="D84" s="107" t="s">
        <v>29</v>
      </c>
      <c r="E84" s="69"/>
      <c r="F84" s="72">
        <f t="shared" si="4"/>
        <v>0</v>
      </c>
      <c r="G84" s="73">
        <f t="shared" si="5"/>
        <v>0</v>
      </c>
      <c r="H84" s="80">
        <f t="shared" si="6"/>
        <v>0</v>
      </c>
      <c r="I84" s="75">
        <f t="shared" si="7"/>
        <v>0</v>
      </c>
      <c r="J84" s="90"/>
      <c r="K84" s="134"/>
    </row>
    <row r="85" spans="1:11" ht="16.899999999999999" customHeight="1" x14ac:dyDescent="0.25">
      <c r="A85" s="110" t="s">
        <v>311</v>
      </c>
      <c r="B85" s="125" t="s">
        <v>286</v>
      </c>
      <c r="C85" s="107">
        <v>300</v>
      </c>
      <c r="D85" s="107" t="s">
        <v>28</v>
      </c>
      <c r="E85" s="69"/>
      <c r="F85" s="72">
        <f t="shared" si="4"/>
        <v>0</v>
      </c>
      <c r="G85" s="73">
        <f t="shared" si="5"/>
        <v>0</v>
      </c>
      <c r="H85" s="80">
        <f t="shared" si="6"/>
        <v>0</v>
      </c>
      <c r="I85" s="75">
        <f t="shared" si="7"/>
        <v>0</v>
      </c>
      <c r="J85" s="90"/>
      <c r="K85" s="134"/>
    </row>
    <row r="86" spans="1:11" x14ac:dyDescent="0.25">
      <c r="A86" s="110" t="s">
        <v>312</v>
      </c>
      <c r="B86" s="125" t="s">
        <v>288</v>
      </c>
      <c r="C86" s="107">
        <v>40</v>
      </c>
      <c r="D86" s="107" t="s">
        <v>28</v>
      </c>
      <c r="E86" s="69"/>
      <c r="F86" s="72">
        <f t="shared" si="4"/>
        <v>0</v>
      </c>
      <c r="G86" s="73">
        <f t="shared" si="5"/>
        <v>0</v>
      </c>
      <c r="H86" s="80">
        <f t="shared" si="6"/>
        <v>0</v>
      </c>
      <c r="I86" s="75">
        <f t="shared" si="7"/>
        <v>0</v>
      </c>
      <c r="J86" s="92"/>
      <c r="K86" s="134"/>
    </row>
    <row r="87" spans="1:11" x14ac:dyDescent="0.25">
      <c r="A87" s="110" t="s">
        <v>313</v>
      </c>
      <c r="B87" s="125" t="s">
        <v>287</v>
      </c>
      <c r="C87" s="107">
        <v>60</v>
      </c>
      <c r="D87" s="107" t="s">
        <v>28</v>
      </c>
      <c r="E87" s="69"/>
      <c r="F87" s="72">
        <f t="shared" si="4"/>
        <v>0</v>
      </c>
      <c r="G87" s="73">
        <f t="shared" si="5"/>
        <v>0</v>
      </c>
      <c r="H87" s="80">
        <f t="shared" si="6"/>
        <v>0</v>
      </c>
      <c r="I87" s="75">
        <f t="shared" si="7"/>
        <v>0</v>
      </c>
      <c r="J87" s="90"/>
      <c r="K87" s="134"/>
    </row>
    <row r="88" spans="1:11" x14ac:dyDescent="0.25">
      <c r="A88" s="110" t="s">
        <v>314</v>
      </c>
      <c r="B88" s="125" t="s">
        <v>322</v>
      </c>
      <c r="C88" s="107">
        <v>10</v>
      </c>
      <c r="D88" s="107" t="s">
        <v>29</v>
      </c>
      <c r="E88" s="69"/>
      <c r="F88" s="72">
        <f>E88*0.22</f>
        <v>0</v>
      </c>
      <c r="G88" s="73">
        <f t="shared" si="5"/>
        <v>0</v>
      </c>
      <c r="H88" s="80">
        <f t="shared" si="6"/>
        <v>0</v>
      </c>
      <c r="I88" s="75">
        <f t="shared" si="7"/>
        <v>0</v>
      </c>
      <c r="J88" s="90"/>
      <c r="K88" s="134"/>
    </row>
    <row r="89" spans="1:11" ht="16.899999999999999" customHeight="1" x14ac:dyDescent="0.25">
      <c r="A89" s="110" t="s">
        <v>315</v>
      </c>
      <c r="B89" s="125" t="s">
        <v>289</v>
      </c>
      <c r="C89" s="107">
        <v>65</v>
      </c>
      <c r="D89" s="107" t="s">
        <v>28</v>
      </c>
      <c r="E89" s="69"/>
      <c r="F89" s="72">
        <f t="shared" si="4"/>
        <v>0</v>
      </c>
      <c r="G89" s="73">
        <f t="shared" si="5"/>
        <v>0</v>
      </c>
      <c r="H89" s="80">
        <f t="shared" si="6"/>
        <v>0</v>
      </c>
      <c r="I89" s="75">
        <f t="shared" si="7"/>
        <v>0</v>
      </c>
      <c r="J89" s="90"/>
      <c r="K89" s="134"/>
    </row>
    <row r="90" spans="1:11" ht="16.899999999999999" customHeight="1" x14ac:dyDescent="0.25">
      <c r="A90" s="110" t="s">
        <v>316</v>
      </c>
      <c r="B90" s="125" t="s">
        <v>291</v>
      </c>
      <c r="C90" s="107">
        <v>10</v>
      </c>
      <c r="D90" s="107" t="s">
        <v>29</v>
      </c>
      <c r="E90" s="69"/>
      <c r="F90" s="72">
        <f t="shared" si="4"/>
        <v>0</v>
      </c>
      <c r="G90" s="73">
        <f t="shared" si="5"/>
        <v>0</v>
      </c>
      <c r="H90" s="80">
        <f t="shared" si="6"/>
        <v>0</v>
      </c>
      <c r="I90" s="75">
        <f t="shared" si="7"/>
        <v>0</v>
      </c>
      <c r="J90" s="90"/>
      <c r="K90" s="134"/>
    </row>
    <row r="91" spans="1:11" x14ac:dyDescent="0.25">
      <c r="A91" s="110" t="s">
        <v>317</v>
      </c>
      <c r="B91" s="125" t="s">
        <v>290</v>
      </c>
      <c r="C91" s="107">
        <v>30</v>
      </c>
      <c r="D91" s="107" t="s">
        <v>29</v>
      </c>
      <c r="E91" s="69"/>
      <c r="F91" s="72">
        <f t="shared" si="4"/>
        <v>0</v>
      </c>
      <c r="G91" s="73">
        <f t="shared" si="5"/>
        <v>0</v>
      </c>
      <c r="H91" s="80">
        <f t="shared" si="6"/>
        <v>0</v>
      </c>
      <c r="I91" s="75">
        <f t="shared" si="7"/>
        <v>0</v>
      </c>
      <c r="J91" s="90"/>
      <c r="K91" s="134"/>
    </row>
    <row r="92" spans="1:11" x14ac:dyDescent="0.25">
      <c r="A92" s="110" t="s">
        <v>318</v>
      </c>
      <c r="B92" s="125" t="s">
        <v>297</v>
      </c>
      <c r="C92" s="107">
        <v>20</v>
      </c>
      <c r="D92" s="107" t="s">
        <v>29</v>
      </c>
      <c r="E92" s="69"/>
      <c r="F92" s="72">
        <f t="shared" si="4"/>
        <v>0</v>
      </c>
      <c r="G92" s="73">
        <f>SUM(E92:F92)</f>
        <v>0</v>
      </c>
      <c r="H92" s="80">
        <f t="shared" si="6"/>
        <v>0</v>
      </c>
      <c r="I92" s="75">
        <f t="shared" si="7"/>
        <v>0</v>
      </c>
      <c r="J92" s="90"/>
      <c r="K92" s="134"/>
    </row>
    <row r="93" spans="1:11" x14ac:dyDescent="0.25">
      <c r="A93" s="110" t="s">
        <v>319</v>
      </c>
      <c r="B93" s="125" t="s">
        <v>298</v>
      </c>
      <c r="C93" s="107">
        <v>5</v>
      </c>
      <c r="D93" s="107" t="s">
        <v>28</v>
      </c>
      <c r="E93" s="69"/>
      <c r="F93" s="72">
        <f t="shared" si="4"/>
        <v>0</v>
      </c>
      <c r="G93" s="73">
        <f t="shared" si="5"/>
        <v>0</v>
      </c>
      <c r="H93" s="80">
        <f t="shared" si="6"/>
        <v>0</v>
      </c>
      <c r="I93" s="75">
        <f t="shared" si="7"/>
        <v>0</v>
      </c>
      <c r="J93" s="90"/>
      <c r="K93" s="134"/>
    </row>
    <row r="94" spans="1:11" x14ac:dyDescent="0.25">
      <c r="A94" s="293" t="s">
        <v>821</v>
      </c>
      <c r="B94" s="296"/>
      <c r="C94" s="296"/>
      <c r="D94" s="296"/>
      <c r="E94" s="296"/>
      <c r="F94" s="296"/>
      <c r="G94" s="296"/>
      <c r="H94" s="296"/>
      <c r="I94" s="296"/>
      <c r="J94" s="297"/>
      <c r="K94" s="126"/>
    </row>
    <row r="95" spans="1:11" x14ac:dyDescent="0.25">
      <c r="A95" s="110" t="s">
        <v>859</v>
      </c>
      <c r="B95" s="125" t="s">
        <v>822</v>
      </c>
      <c r="C95" s="107">
        <v>30</v>
      </c>
      <c r="D95" s="107" t="s">
        <v>29</v>
      </c>
      <c r="E95" s="67"/>
      <c r="F95" s="72">
        <f t="shared" si="4"/>
        <v>0</v>
      </c>
      <c r="G95" s="73">
        <f t="shared" si="5"/>
        <v>0</v>
      </c>
      <c r="H95" s="74">
        <f>(E95*C95)</f>
        <v>0</v>
      </c>
      <c r="I95" s="84">
        <f>+G95*C95</f>
        <v>0</v>
      </c>
      <c r="J95" s="89"/>
      <c r="K95" s="134"/>
    </row>
    <row r="96" spans="1:11" x14ac:dyDescent="0.25">
      <c r="A96" s="110" t="s">
        <v>860</v>
      </c>
      <c r="B96" s="125" t="s">
        <v>823</v>
      </c>
      <c r="C96" s="107">
        <v>20</v>
      </c>
      <c r="D96" s="107" t="s">
        <v>29</v>
      </c>
      <c r="E96" s="67"/>
      <c r="F96" s="72">
        <f t="shared" si="4"/>
        <v>0</v>
      </c>
      <c r="G96" s="73">
        <f t="shared" si="5"/>
        <v>0</v>
      </c>
      <c r="H96" s="74">
        <f t="shared" ref="H96:H105" si="8">(E96*C96)</f>
        <v>0</v>
      </c>
      <c r="I96" s="84">
        <f t="shared" ref="I96:I105" si="9">+G96*C96</f>
        <v>0</v>
      </c>
      <c r="J96" s="89"/>
      <c r="K96" s="134"/>
    </row>
    <row r="97" spans="1:11" x14ac:dyDescent="0.25">
      <c r="A97" s="110" t="s">
        <v>861</v>
      </c>
      <c r="B97" s="125" t="s">
        <v>824</v>
      </c>
      <c r="C97" s="107">
        <v>30</v>
      </c>
      <c r="D97" s="107" t="s">
        <v>29</v>
      </c>
      <c r="E97" s="67"/>
      <c r="F97" s="72">
        <f t="shared" si="4"/>
        <v>0</v>
      </c>
      <c r="G97" s="73">
        <f t="shared" si="5"/>
        <v>0</v>
      </c>
      <c r="H97" s="74">
        <f t="shared" si="8"/>
        <v>0</v>
      </c>
      <c r="I97" s="84">
        <f t="shared" si="9"/>
        <v>0</v>
      </c>
      <c r="J97" s="89"/>
      <c r="K97" s="134"/>
    </row>
    <row r="98" spans="1:11" x14ac:dyDescent="0.25">
      <c r="A98" s="110" t="s">
        <v>862</v>
      </c>
      <c r="B98" s="125" t="s">
        <v>825</v>
      </c>
      <c r="C98" s="107">
        <v>5</v>
      </c>
      <c r="D98" s="107" t="s">
        <v>29</v>
      </c>
      <c r="E98" s="67"/>
      <c r="F98" s="72">
        <f t="shared" si="4"/>
        <v>0</v>
      </c>
      <c r="G98" s="73">
        <f t="shared" si="5"/>
        <v>0</v>
      </c>
      <c r="H98" s="74">
        <f t="shared" si="8"/>
        <v>0</v>
      </c>
      <c r="I98" s="84">
        <f t="shared" si="9"/>
        <v>0</v>
      </c>
      <c r="J98" s="89"/>
      <c r="K98" s="134"/>
    </row>
    <row r="99" spans="1:11" x14ac:dyDescent="0.25">
      <c r="A99" s="110" t="s">
        <v>863</v>
      </c>
      <c r="B99" s="125" t="s">
        <v>826</v>
      </c>
      <c r="C99" s="107">
        <v>5</v>
      </c>
      <c r="D99" s="107" t="s">
        <v>29</v>
      </c>
      <c r="E99" s="67"/>
      <c r="F99" s="72">
        <f t="shared" si="4"/>
        <v>0</v>
      </c>
      <c r="G99" s="73">
        <f t="shared" si="5"/>
        <v>0</v>
      </c>
      <c r="H99" s="74">
        <f t="shared" si="8"/>
        <v>0</v>
      </c>
      <c r="I99" s="84">
        <f t="shared" si="9"/>
        <v>0</v>
      </c>
      <c r="J99" s="89"/>
      <c r="K99" s="134"/>
    </row>
    <row r="100" spans="1:11" x14ac:dyDescent="0.25">
      <c r="A100" s="110" t="s">
        <v>864</v>
      </c>
      <c r="B100" s="125" t="s">
        <v>827</v>
      </c>
      <c r="C100" s="107">
        <v>5</v>
      </c>
      <c r="D100" s="107" t="s">
        <v>29</v>
      </c>
      <c r="E100" s="67"/>
      <c r="F100" s="72">
        <f t="shared" si="4"/>
        <v>0</v>
      </c>
      <c r="G100" s="73">
        <f t="shared" si="5"/>
        <v>0</v>
      </c>
      <c r="H100" s="74">
        <f t="shared" si="8"/>
        <v>0</v>
      </c>
      <c r="I100" s="84">
        <f t="shared" si="9"/>
        <v>0</v>
      </c>
      <c r="J100" s="89"/>
      <c r="K100" s="134"/>
    </row>
    <row r="101" spans="1:11" x14ac:dyDescent="0.25">
      <c r="A101" s="110" t="s">
        <v>865</v>
      </c>
      <c r="B101" s="125" t="s">
        <v>828</v>
      </c>
      <c r="C101" s="107">
        <v>5</v>
      </c>
      <c r="D101" s="107" t="s">
        <v>29</v>
      </c>
      <c r="E101" s="67"/>
      <c r="F101" s="72">
        <f t="shared" si="4"/>
        <v>0</v>
      </c>
      <c r="G101" s="73">
        <f t="shared" si="5"/>
        <v>0</v>
      </c>
      <c r="H101" s="74">
        <f t="shared" si="8"/>
        <v>0</v>
      </c>
      <c r="I101" s="84">
        <f t="shared" si="9"/>
        <v>0</v>
      </c>
      <c r="J101" s="89"/>
      <c r="K101" s="134"/>
    </row>
    <row r="102" spans="1:11" x14ac:dyDescent="0.25">
      <c r="A102" s="110" t="s">
        <v>866</v>
      </c>
      <c r="B102" s="125" t="s">
        <v>829</v>
      </c>
      <c r="C102" s="107">
        <v>50</v>
      </c>
      <c r="D102" s="107" t="s">
        <v>29</v>
      </c>
      <c r="E102" s="67"/>
      <c r="F102" s="72">
        <f t="shared" si="4"/>
        <v>0</v>
      </c>
      <c r="G102" s="73">
        <f t="shared" si="5"/>
        <v>0</v>
      </c>
      <c r="H102" s="74">
        <f t="shared" si="8"/>
        <v>0</v>
      </c>
      <c r="I102" s="84">
        <f t="shared" si="9"/>
        <v>0</v>
      </c>
      <c r="J102" s="89"/>
      <c r="K102" s="134"/>
    </row>
    <row r="103" spans="1:11" x14ac:dyDescent="0.25">
      <c r="A103" s="110" t="s">
        <v>867</v>
      </c>
      <c r="B103" s="125" t="s">
        <v>830</v>
      </c>
      <c r="C103" s="107">
        <v>30</v>
      </c>
      <c r="D103" s="107" t="s">
        <v>29</v>
      </c>
      <c r="E103" s="67"/>
      <c r="F103" s="72">
        <f t="shared" si="4"/>
        <v>0</v>
      </c>
      <c r="G103" s="73">
        <f t="shared" si="5"/>
        <v>0</v>
      </c>
      <c r="H103" s="74">
        <f t="shared" si="8"/>
        <v>0</v>
      </c>
      <c r="I103" s="84">
        <f t="shared" si="9"/>
        <v>0</v>
      </c>
      <c r="J103" s="89"/>
      <c r="K103" s="134"/>
    </row>
    <row r="104" spans="1:11" x14ac:dyDescent="0.25">
      <c r="A104" s="110" t="s">
        <v>868</v>
      </c>
      <c r="B104" s="125" t="s">
        <v>831</v>
      </c>
      <c r="C104" s="107">
        <v>20</v>
      </c>
      <c r="D104" s="107" t="s">
        <v>29</v>
      </c>
      <c r="E104" s="67"/>
      <c r="F104" s="72">
        <f t="shared" si="4"/>
        <v>0</v>
      </c>
      <c r="G104" s="73">
        <f t="shared" si="5"/>
        <v>0</v>
      </c>
      <c r="H104" s="74">
        <f t="shared" si="8"/>
        <v>0</v>
      </c>
      <c r="I104" s="84">
        <f t="shared" si="9"/>
        <v>0</v>
      </c>
      <c r="J104" s="89"/>
      <c r="K104" s="134"/>
    </row>
    <row r="105" spans="1:11" x14ac:dyDescent="0.25">
      <c r="A105" s="110" t="s">
        <v>869</v>
      </c>
      <c r="B105" s="125" t="s">
        <v>832</v>
      </c>
      <c r="C105" s="107">
        <v>20</v>
      </c>
      <c r="D105" s="107" t="s">
        <v>29</v>
      </c>
      <c r="E105" s="67"/>
      <c r="F105" s="72">
        <f t="shared" si="4"/>
        <v>0</v>
      </c>
      <c r="G105" s="73">
        <f t="shared" si="5"/>
        <v>0</v>
      </c>
      <c r="H105" s="74">
        <f t="shared" si="8"/>
        <v>0</v>
      </c>
      <c r="I105" s="84">
        <f t="shared" si="9"/>
        <v>0</v>
      </c>
      <c r="J105" s="89"/>
      <c r="K105" s="134"/>
    </row>
    <row r="106" spans="1:11" x14ac:dyDescent="0.25">
      <c r="A106" s="179"/>
      <c r="B106" s="179" t="s">
        <v>37</v>
      </c>
      <c r="C106" s="179"/>
      <c r="D106" s="179"/>
      <c r="E106" s="179"/>
      <c r="F106" s="180">
        <f>SUM(F14:F105)</f>
        <v>0</v>
      </c>
      <c r="G106" s="180">
        <f>SUM(G13:G105)</f>
        <v>0</v>
      </c>
      <c r="H106" s="180">
        <f>SUM(H13:H105)</f>
        <v>0</v>
      </c>
      <c r="I106" s="180">
        <f>SUM(I13:I105)</f>
        <v>0</v>
      </c>
      <c r="J106" s="179"/>
      <c r="K106" s="179"/>
    </row>
    <row r="107" spans="1:11" x14ac:dyDescent="0.25">
      <c r="A107" s="249" t="s">
        <v>46</v>
      </c>
      <c r="B107" s="249"/>
      <c r="C107" s="249"/>
      <c r="D107" s="249"/>
      <c r="E107" s="249"/>
      <c r="F107" s="249"/>
      <c r="G107" s="249"/>
      <c r="H107" s="143"/>
    </row>
    <row r="108" spans="1:11" x14ac:dyDescent="0.25">
      <c r="A108" s="246" t="s">
        <v>150</v>
      </c>
      <c r="B108" s="247"/>
      <c r="C108" s="247"/>
      <c r="D108" s="247"/>
      <c r="E108" s="247"/>
      <c r="F108" s="247"/>
      <c r="G108" s="247"/>
      <c r="H108" s="248"/>
      <c r="I108" s="122"/>
    </row>
    <row r="109" spans="1:11" x14ac:dyDescent="0.25">
      <c r="A109" s="246" t="s">
        <v>794</v>
      </c>
      <c r="B109" s="247"/>
      <c r="C109" s="247"/>
      <c r="D109" s="247"/>
      <c r="E109" s="247"/>
      <c r="F109" s="247"/>
      <c r="G109" s="247"/>
      <c r="H109" s="248"/>
      <c r="I109" s="122"/>
    </row>
    <row r="110" spans="1:11" x14ac:dyDescent="0.25">
      <c r="A110" s="123"/>
      <c r="B110" s="123"/>
      <c r="C110" s="123"/>
      <c r="D110" s="123"/>
      <c r="E110" s="123"/>
      <c r="F110" s="123"/>
      <c r="G110" s="123"/>
      <c r="H110" s="123"/>
      <c r="I110" s="123"/>
    </row>
    <row r="111" spans="1:11" x14ac:dyDescent="0.25">
      <c r="A111" s="256" t="s">
        <v>47</v>
      </c>
      <c r="B111" s="256"/>
      <c r="C111" s="256"/>
      <c r="D111" s="99"/>
      <c r="E111" s="99"/>
      <c r="F111" s="99"/>
      <c r="G111" s="99"/>
      <c r="H111" s="99"/>
      <c r="I111" s="99"/>
      <c r="J111" s="141"/>
    </row>
    <row r="112" spans="1:11" x14ac:dyDescent="0.25">
      <c r="A112" s="139" t="s">
        <v>48</v>
      </c>
      <c r="B112" s="140"/>
      <c r="C112" s="140"/>
      <c r="D112" s="140"/>
      <c r="E112" s="140"/>
      <c r="F112" s="140"/>
      <c r="G112" s="140"/>
      <c r="H112" s="140"/>
      <c r="I112" s="140"/>
      <c r="J112" s="141"/>
      <c r="K112" s="137"/>
    </row>
    <row r="113" spans="1:10" x14ac:dyDescent="0.25">
      <c r="A113" s="139" t="s">
        <v>103</v>
      </c>
      <c r="B113" s="140"/>
      <c r="C113" s="140"/>
      <c r="D113" s="140"/>
      <c r="E113" s="140"/>
      <c r="F113" s="140"/>
      <c r="G113" s="140"/>
      <c r="H113" s="140"/>
      <c r="I113" s="140"/>
    </row>
    <row r="114" spans="1:10" x14ac:dyDescent="0.25">
      <c r="A114" s="123"/>
      <c r="B114" s="123"/>
      <c r="C114" s="123"/>
      <c r="D114" s="123"/>
      <c r="E114" s="123"/>
      <c r="F114" s="123"/>
      <c r="G114" s="123"/>
      <c r="H114" s="123"/>
      <c r="I114" s="123"/>
    </row>
    <row r="115" spans="1:10" x14ac:dyDescent="0.25">
      <c r="A115" s="255" t="s">
        <v>30</v>
      </c>
      <c r="B115" s="255"/>
      <c r="C115" s="255"/>
      <c r="D115" s="243"/>
      <c r="E115" s="243"/>
      <c r="F115" s="243"/>
      <c r="G115" s="243"/>
      <c r="H115" s="138"/>
    </row>
    <row r="116" spans="1:10" x14ac:dyDescent="0.25">
      <c r="A116" s="117" t="s">
        <v>31</v>
      </c>
      <c r="B116" s="118"/>
      <c r="C116" s="139" t="s">
        <v>33</v>
      </c>
      <c r="D116" s="140"/>
      <c r="E116" s="140"/>
      <c r="F116" s="140"/>
      <c r="G116" s="140"/>
      <c r="H116" s="140"/>
      <c r="I116" s="119"/>
      <c r="J116" s="120"/>
    </row>
    <row r="117" spans="1:10" x14ac:dyDescent="0.25">
      <c r="A117" s="121" t="s">
        <v>32</v>
      </c>
      <c r="B117" s="118"/>
      <c r="C117" s="139" t="s">
        <v>34</v>
      </c>
      <c r="D117" s="140"/>
      <c r="E117" s="140"/>
      <c r="F117" s="140"/>
      <c r="G117" s="140"/>
      <c r="H117" s="140"/>
      <c r="I117" s="140"/>
      <c r="J117" s="140"/>
    </row>
    <row r="118" spans="1:10" x14ac:dyDescent="0.25">
      <c r="A118" s="121" t="s">
        <v>153</v>
      </c>
      <c r="B118" s="118"/>
      <c r="C118" s="139" t="s">
        <v>35</v>
      </c>
      <c r="D118" s="140"/>
      <c r="E118" s="140"/>
      <c r="F118" s="140"/>
      <c r="G118" s="140"/>
      <c r="H118" s="140"/>
      <c r="I118" s="140"/>
      <c r="J118" s="140"/>
    </row>
    <row r="119" spans="1:10" x14ac:dyDescent="0.25">
      <c r="A119" s="121" t="s">
        <v>148</v>
      </c>
      <c r="B119" s="118"/>
      <c r="C119" s="139" t="s">
        <v>146</v>
      </c>
      <c r="D119" s="140"/>
      <c r="E119" s="140"/>
      <c r="F119" s="140"/>
      <c r="G119" s="140"/>
      <c r="H119" s="140"/>
      <c r="I119" s="140"/>
      <c r="J119" s="140"/>
    </row>
    <row r="120" spans="1:10" x14ac:dyDescent="0.25">
      <c r="A120" s="121" t="s">
        <v>145</v>
      </c>
      <c r="B120" s="118"/>
      <c r="C120" s="139" t="s">
        <v>147</v>
      </c>
      <c r="D120" s="140"/>
      <c r="E120" s="140"/>
      <c r="F120" s="140"/>
      <c r="G120" s="140"/>
      <c r="H120" s="140"/>
      <c r="I120" s="140"/>
      <c r="J120" s="140"/>
    </row>
    <row r="121" spans="1:10" x14ac:dyDescent="0.25">
      <c r="A121" s="117" t="s">
        <v>144</v>
      </c>
      <c r="B121" s="118"/>
      <c r="C121" s="139" t="s">
        <v>36</v>
      </c>
      <c r="D121" s="140"/>
      <c r="E121" s="140"/>
      <c r="F121" s="140"/>
      <c r="G121" s="140"/>
      <c r="H121" s="140"/>
      <c r="I121" s="140"/>
      <c r="J121" s="140"/>
    </row>
    <row r="122" spans="1:10" x14ac:dyDescent="0.25">
      <c r="A122" s="122"/>
      <c r="B122" s="122"/>
      <c r="C122" s="123"/>
      <c r="D122" s="123"/>
      <c r="E122" s="123"/>
      <c r="F122" s="123"/>
      <c r="G122" s="123"/>
      <c r="H122" s="123"/>
      <c r="I122" s="123"/>
      <c r="J122" s="123"/>
    </row>
    <row r="123" spans="1:10" x14ac:dyDescent="0.25">
      <c r="A123" s="123"/>
      <c r="B123" s="123"/>
      <c r="C123" s="123"/>
      <c r="D123" s="123"/>
      <c r="E123" s="123"/>
      <c r="F123" s="123"/>
      <c r="G123" s="123"/>
      <c r="H123" s="123"/>
      <c r="I123" s="123"/>
    </row>
    <row r="124" spans="1:10" x14ac:dyDescent="0.25">
      <c r="A124" s="249" t="s">
        <v>38</v>
      </c>
      <c r="B124" s="249"/>
    </row>
    <row r="125" spans="1:10" x14ac:dyDescent="0.25">
      <c r="A125" s="246" t="s">
        <v>39</v>
      </c>
      <c r="B125" s="247"/>
      <c r="C125" s="247"/>
      <c r="D125" s="247"/>
      <c r="E125" s="248"/>
      <c r="F125" s="122"/>
      <c r="G125" s="122"/>
      <c r="H125" s="122"/>
      <c r="I125" s="122"/>
    </row>
    <row r="126" spans="1:10" x14ac:dyDescent="0.25">
      <c r="A126" s="246" t="s">
        <v>40</v>
      </c>
      <c r="B126" s="247"/>
      <c r="C126" s="247"/>
      <c r="D126" s="247"/>
      <c r="E126" s="248"/>
      <c r="F126" s="122"/>
      <c r="G126" s="122"/>
      <c r="H126" s="122"/>
      <c r="I126" s="122"/>
    </row>
    <row r="127" spans="1:10" x14ac:dyDescent="0.25">
      <c r="A127" s="246" t="s">
        <v>41</v>
      </c>
      <c r="B127" s="247"/>
      <c r="C127" s="247"/>
      <c r="D127" s="247"/>
      <c r="E127" s="248"/>
      <c r="F127" s="122"/>
      <c r="G127" s="122"/>
      <c r="H127" s="122"/>
      <c r="I127" s="122"/>
    </row>
    <row r="128" spans="1:10" x14ac:dyDescent="0.25">
      <c r="A128" s="246" t="s">
        <v>149</v>
      </c>
      <c r="B128" s="247"/>
      <c r="C128" s="247"/>
      <c r="D128" s="247"/>
      <c r="E128" s="248"/>
      <c r="F128" s="122"/>
      <c r="G128" s="122"/>
      <c r="H128" s="122"/>
      <c r="I128" s="122"/>
    </row>
    <row r="130" spans="1:10" x14ac:dyDescent="0.25">
      <c r="A130" s="245" t="s">
        <v>44</v>
      </c>
      <c r="B130" s="245"/>
      <c r="C130" s="245"/>
      <c r="D130" s="245"/>
      <c r="E130" s="245"/>
      <c r="F130" s="245"/>
      <c r="G130" s="245"/>
      <c r="H130" s="137"/>
    </row>
    <row r="131" spans="1:10" x14ac:dyDescent="0.25">
      <c r="A131" s="245" t="s">
        <v>45</v>
      </c>
      <c r="B131" s="245"/>
      <c r="C131" s="245"/>
      <c r="D131" s="245"/>
      <c r="E131" s="245"/>
      <c r="F131" s="245"/>
      <c r="G131" s="245"/>
      <c r="H131" s="137"/>
    </row>
    <row r="132" spans="1:10" x14ac:dyDescent="0.25">
      <c r="A132" s="137"/>
      <c r="B132" s="137"/>
      <c r="C132" s="137"/>
      <c r="D132" s="137"/>
      <c r="E132" s="137"/>
      <c r="F132" s="137"/>
      <c r="G132" s="137"/>
      <c r="H132" s="137"/>
    </row>
    <row r="133" spans="1:10" x14ac:dyDescent="0.25">
      <c r="A133" s="98" t="s">
        <v>151</v>
      </c>
      <c r="D133" s="98" t="s">
        <v>49</v>
      </c>
      <c r="F133" s="245" t="s">
        <v>152</v>
      </c>
      <c r="G133" s="245"/>
      <c r="H133" s="245"/>
      <c r="I133" s="245"/>
      <c r="J133" s="245"/>
    </row>
    <row r="134" spans="1:10" x14ac:dyDescent="0.25">
      <c r="A134" s="137"/>
      <c r="B134" s="137"/>
      <c r="C134" s="137"/>
      <c r="D134" s="137"/>
      <c r="E134" s="137"/>
      <c r="F134" s="137"/>
      <c r="G134" s="137"/>
      <c r="H134" s="137"/>
    </row>
  </sheetData>
  <customSheetViews>
    <customSheetView guid="{2E885550-6E49-4094-A79A-F9B8865EE0DA}" fitToPage="1" topLeftCell="A106">
      <selection activeCell="B140" sqref="B140"/>
      <pageMargins left="0.25" right="0.25" top="0.75" bottom="0.75" header="0.3" footer="0.3"/>
      <printOptions horizontalCentered="1"/>
      <pageSetup paperSize="9" scale="77" fitToHeight="0" orientation="landscape" r:id="rId1"/>
      <headerFooter>
        <oddHeader>&amp;CObrazec št. 11</oddHeader>
      </headerFooter>
    </customSheetView>
    <customSheetView guid="{ACCB35C7-7F7A-4839-8E21-D8AB5AB0B28C}" fitToPage="1" topLeftCell="A106">
      <selection activeCell="B140" sqref="B140"/>
      <pageMargins left="0.25" right="0.25" top="0.75" bottom="0.75" header="0.3" footer="0.3"/>
      <printOptions horizontalCentered="1"/>
      <pageSetup paperSize="9" scale="77" fitToHeight="0" orientation="landscape" r:id="rId2"/>
      <headerFooter>
        <oddHeader>&amp;CObrazec št. 11</oddHeader>
      </headerFooter>
    </customSheetView>
  </customSheetViews>
  <mergeCells count="33">
    <mergeCell ref="A127:E127"/>
    <mergeCell ref="A128:E128"/>
    <mergeCell ref="A130:G130"/>
    <mergeCell ref="A131:G131"/>
    <mergeCell ref="F133:J133"/>
    <mergeCell ref="A115:C115"/>
    <mergeCell ref="D115:G115"/>
    <mergeCell ref="A124:B124"/>
    <mergeCell ref="A125:E125"/>
    <mergeCell ref="A126:E126"/>
    <mergeCell ref="A109:H109"/>
    <mergeCell ref="A111:C111"/>
    <mergeCell ref="A107:G107"/>
    <mergeCell ref="A108:H108"/>
    <mergeCell ref="H1:I1"/>
    <mergeCell ref="C8:G8"/>
    <mergeCell ref="F11:F12"/>
    <mergeCell ref="A94:J94"/>
    <mergeCell ref="A11:A12"/>
    <mergeCell ref="B11:B12"/>
    <mergeCell ref="C11:C12"/>
    <mergeCell ref="D11:D12"/>
    <mergeCell ref="E11:E12"/>
    <mergeCell ref="J11:J12"/>
    <mergeCell ref="G11:G12"/>
    <mergeCell ref="H11:H12"/>
    <mergeCell ref="I11:I12"/>
    <mergeCell ref="H2:K2"/>
    <mergeCell ref="H3:K3"/>
    <mergeCell ref="H4:K4"/>
    <mergeCell ref="H5:K5"/>
    <mergeCell ref="H6:K6"/>
    <mergeCell ref="K11:K12"/>
  </mergeCells>
  <phoneticPr fontId="3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0" fitToHeight="0" orientation="landscape" r:id="rId3"/>
  <headerFooter>
    <oddHeader>&amp;CObrazec št. 11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 tint="0.39997558519241921"/>
  </sheetPr>
  <dimension ref="A1:L51"/>
  <sheetViews>
    <sheetView zoomScaleNormal="100" workbookViewId="0">
      <selection activeCell="H2" sqref="H2:K4"/>
    </sheetView>
  </sheetViews>
  <sheetFormatPr defaultRowHeight="15" x14ac:dyDescent="0.25"/>
  <cols>
    <col min="1" max="1" width="7.140625" style="98" customWidth="1"/>
    <col min="2" max="2" width="57.42578125" style="98" customWidth="1"/>
    <col min="3" max="3" width="10.28515625" style="98" customWidth="1"/>
    <col min="4" max="4" width="9.140625" style="98" customWidth="1"/>
    <col min="5" max="6" width="10.28515625" style="98" customWidth="1"/>
    <col min="7" max="8" width="13.7109375" style="98" customWidth="1"/>
    <col min="9" max="9" width="14.28515625" style="98" customWidth="1"/>
    <col min="10" max="10" width="16.85546875" style="98" customWidth="1"/>
    <col min="11" max="11" width="15" style="98" customWidth="1"/>
    <col min="12" max="12" width="9.140625" style="98" customWidth="1"/>
    <col min="13" max="16384" width="9.140625" style="98"/>
  </cols>
  <sheetData>
    <row r="1" spans="1:12" x14ac:dyDescent="0.25">
      <c r="A1" s="3" t="s">
        <v>0</v>
      </c>
      <c r="B1" s="4"/>
      <c r="C1" s="5"/>
      <c r="D1" s="3"/>
      <c r="H1" s="223" t="s">
        <v>6</v>
      </c>
      <c r="I1" s="223"/>
      <c r="J1" s="137"/>
      <c r="K1" s="137"/>
    </row>
    <row r="2" spans="1:12" x14ac:dyDescent="0.25">
      <c r="A2" s="38" t="s">
        <v>1</v>
      </c>
      <c r="B2" s="38"/>
      <c r="C2" s="40"/>
      <c r="D2" s="40"/>
      <c r="H2" s="222" t="s">
        <v>852</v>
      </c>
      <c r="I2" s="222"/>
      <c r="J2" s="222"/>
      <c r="K2" s="222"/>
      <c r="L2" s="99"/>
    </row>
    <row r="3" spans="1:12" x14ac:dyDescent="0.25">
      <c r="A3" s="39" t="s">
        <v>2</v>
      </c>
      <c r="B3" s="39"/>
      <c r="C3" s="40"/>
      <c r="D3" s="40"/>
      <c r="H3" s="224" t="s">
        <v>853</v>
      </c>
      <c r="I3" s="224"/>
      <c r="J3" s="224"/>
      <c r="K3" s="224"/>
      <c r="L3" s="99"/>
    </row>
    <row r="4" spans="1:12" x14ac:dyDescent="0.25">
      <c r="A4" s="39" t="s">
        <v>3</v>
      </c>
      <c r="B4" s="39"/>
      <c r="C4" s="40"/>
      <c r="D4" s="40"/>
      <c r="H4" s="222" t="s">
        <v>854</v>
      </c>
      <c r="I4" s="222"/>
      <c r="J4" s="222"/>
      <c r="K4" s="222"/>
      <c r="L4" s="99"/>
    </row>
    <row r="5" spans="1:12" x14ac:dyDescent="0.25">
      <c r="A5" s="39" t="s">
        <v>4</v>
      </c>
      <c r="B5" s="39"/>
      <c r="C5" s="40"/>
      <c r="D5" s="40"/>
      <c r="H5" s="222"/>
      <c r="I5" s="222"/>
      <c r="J5" s="222"/>
      <c r="K5" s="222"/>
      <c r="L5" s="99"/>
    </row>
    <row r="6" spans="1:12" x14ac:dyDescent="0.25">
      <c r="A6" s="39" t="s">
        <v>5</v>
      </c>
      <c r="B6" s="39"/>
      <c r="C6" s="40"/>
      <c r="D6" s="40"/>
      <c r="H6" s="222"/>
      <c r="I6" s="222"/>
      <c r="J6" s="222"/>
      <c r="K6" s="222"/>
      <c r="L6" s="99"/>
    </row>
    <row r="8" spans="1:12" ht="18.75" x14ac:dyDescent="0.3">
      <c r="C8" s="225" t="s">
        <v>7</v>
      </c>
      <c r="D8" s="225"/>
      <c r="E8" s="225"/>
      <c r="F8" s="225"/>
      <c r="G8" s="225"/>
      <c r="H8" s="142"/>
    </row>
    <row r="9" spans="1:12" ht="18.75" x14ac:dyDescent="0.3">
      <c r="C9" s="100" t="s">
        <v>43</v>
      </c>
      <c r="D9" s="142">
        <v>16</v>
      </c>
      <c r="E9" s="268" t="s">
        <v>102</v>
      </c>
      <c r="F9" s="268"/>
      <c r="G9" s="268"/>
      <c r="H9" s="101"/>
    </row>
    <row r="10" spans="1:12" ht="15.75" thickBot="1" x14ac:dyDescent="0.3"/>
    <row r="11" spans="1:12" ht="24" customHeight="1" x14ac:dyDescent="0.25">
      <c r="A11" s="227" t="s">
        <v>8</v>
      </c>
      <c r="B11" s="229" t="s">
        <v>42</v>
      </c>
      <c r="C11" s="229" t="s">
        <v>9</v>
      </c>
      <c r="D11" s="229" t="s">
        <v>10</v>
      </c>
      <c r="E11" s="231" t="s">
        <v>11</v>
      </c>
      <c r="F11" s="231" t="s">
        <v>12</v>
      </c>
      <c r="G11" s="259" t="s">
        <v>140</v>
      </c>
      <c r="H11" s="241" t="s">
        <v>139</v>
      </c>
      <c r="I11" s="241" t="s">
        <v>141</v>
      </c>
      <c r="J11" s="239" t="s">
        <v>13</v>
      </c>
      <c r="K11" s="241" t="s">
        <v>446</v>
      </c>
    </row>
    <row r="12" spans="1:12" ht="27" customHeight="1" x14ac:dyDescent="0.25">
      <c r="A12" s="228"/>
      <c r="B12" s="230"/>
      <c r="C12" s="230"/>
      <c r="D12" s="230"/>
      <c r="E12" s="232"/>
      <c r="F12" s="232"/>
      <c r="G12" s="260"/>
      <c r="H12" s="242"/>
      <c r="I12" s="242"/>
      <c r="J12" s="240"/>
      <c r="K12" s="242"/>
    </row>
    <row r="13" spans="1:12" ht="15.75" thickBot="1" x14ac:dyDescent="0.3">
      <c r="A13" s="102">
        <v>0</v>
      </c>
      <c r="B13" s="103">
        <v>1</v>
      </c>
      <c r="C13" s="103">
        <v>2</v>
      </c>
      <c r="D13" s="103">
        <v>3</v>
      </c>
      <c r="E13" s="104">
        <v>4</v>
      </c>
      <c r="F13" s="104">
        <v>5</v>
      </c>
      <c r="G13" s="124" t="s">
        <v>14</v>
      </c>
      <c r="H13" s="105" t="s">
        <v>142</v>
      </c>
      <c r="I13" s="105" t="s">
        <v>143</v>
      </c>
      <c r="J13" s="106">
        <v>9</v>
      </c>
      <c r="K13" s="105"/>
      <c r="L13" s="99"/>
    </row>
    <row r="14" spans="1:12" ht="15.75" thickBot="1" x14ac:dyDescent="0.3">
      <c r="A14" s="110" t="s">
        <v>15</v>
      </c>
      <c r="B14" s="174" t="s">
        <v>609</v>
      </c>
      <c r="C14" s="110">
        <v>600</v>
      </c>
      <c r="D14" s="110" t="s">
        <v>29</v>
      </c>
      <c r="E14" s="67"/>
      <c r="F14" s="72">
        <f t="shared" ref="F14:F20" si="0">E14*0.095</f>
        <v>0</v>
      </c>
      <c r="G14" s="81">
        <f>SUM(E14:F14)</f>
        <v>0</v>
      </c>
      <c r="H14" s="74">
        <f>(E14*C14)</f>
        <v>0</v>
      </c>
      <c r="I14" s="75">
        <f>+G14*C14</f>
        <v>0</v>
      </c>
      <c r="J14" s="89"/>
      <c r="K14" s="105"/>
    </row>
    <row r="15" spans="1:12" ht="15.75" thickBot="1" x14ac:dyDescent="0.3">
      <c r="A15" s="110" t="s">
        <v>16</v>
      </c>
      <c r="B15" s="181" t="s">
        <v>610</v>
      </c>
      <c r="C15" s="107">
        <v>600</v>
      </c>
      <c r="D15" s="107" t="s">
        <v>29</v>
      </c>
      <c r="E15" s="68"/>
      <c r="F15" s="72">
        <f t="shared" si="0"/>
        <v>0</v>
      </c>
      <c r="G15" s="73">
        <f>SUM(E15:F15)</f>
        <v>0</v>
      </c>
      <c r="H15" s="74">
        <f>(E15*C15)</f>
        <v>0</v>
      </c>
      <c r="I15" s="75">
        <f t="shared" ref="I15:I20" si="1">+G15*C15</f>
        <v>0</v>
      </c>
      <c r="J15" s="90"/>
      <c r="K15" s="105"/>
    </row>
    <row r="16" spans="1:12" ht="15.75" thickBot="1" x14ac:dyDescent="0.3">
      <c r="A16" s="110" t="s">
        <v>17</v>
      </c>
      <c r="B16" s="181" t="s">
        <v>611</v>
      </c>
      <c r="C16" s="107">
        <v>300</v>
      </c>
      <c r="D16" s="107" t="s">
        <v>29</v>
      </c>
      <c r="E16" s="68"/>
      <c r="F16" s="72">
        <f t="shared" si="0"/>
        <v>0</v>
      </c>
      <c r="G16" s="73">
        <f t="shared" ref="G16:G20" si="2">SUM(E16:F16)</f>
        <v>0</v>
      </c>
      <c r="H16" s="74">
        <f t="shared" ref="H16:H20" si="3">(E16*C16)</f>
        <v>0</v>
      </c>
      <c r="I16" s="75">
        <f t="shared" si="1"/>
        <v>0</v>
      </c>
      <c r="J16" s="90"/>
      <c r="K16" s="105"/>
    </row>
    <row r="17" spans="1:11" ht="15.75" thickBot="1" x14ac:dyDescent="0.3">
      <c r="A17" s="110" t="s">
        <v>18</v>
      </c>
      <c r="B17" s="181" t="s">
        <v>612</v>
      </c>
      <c r="C17" s="107">
        <v>1500</v>
      </c>
      <c r="D17" s="107" t="s">
        <v>29</v>
      </c>
      <c r="E17" s="68"/>
      <c r="F17" s="72">
        <f t="shared" si="0"/>
        <v>0</v>
      </c>
      <c r="G17" s="73">
        <f t="shared" si="2"/>
        <v>0</v>
      </c>
      <c r="H17" s="74">
        <f t="shared" si="3"/>
        <v>0</v>
      </c>
      <c r="I17" s="75">
        <f t="shared" si="1"/>
        <v>0</v>
      </c>
      <c r="J17" s="90"/>
      <c r="K17" s="105"/>
    </row>
    <row r="18" spans="1:11" ht="15.75" thickBot="1" x14ac:dyDescent="0.3">
      <c r="A18" s="110" t="s">
        <v>19</v>
      </c>
      <c r="B18" s="181" t="s">
        <v>613</v>
      </c>
      <c r="C18" s="107">
        <v>1500</v>
      </c>
      <c r="D18" s="107" t="s">
        <v>29</v>
      </c>
      <c r="E18" s="68"/>
      <c r="F18" s="72">
        <f t="shared" si="0"/>
        <v>0</v>
      </c>
      <c r="G18" s="73">
        <f t="shared" si="2"/>
        <v>0</v>
      </c>
      <c r="H18" s="74">
        <f t="shared" si="3"/>
        <v>0</v>
      </c>
      <c r="I18" s="75">
        <f t="shared" si="1"/>
        <v>0</v>
      </c>
      <c r="J18" s="90"/>
      <c r="K18" s="105"/>
    </row>
    <row r="19" spans="1:11" ht="15.75" thickBot="1" x14ac:dyDescent="0.3">
      <c r="A19" s="110" t="s">
        <v>20</v>
      </c>
      <c r="B19" s="181" t="s">
        <v>614</v>
      </c>
      <c r="C19" s="107">
        <v>20</v>
      </c>
      <c r="D19" s="107" t="s">
        <v>29</v>
      </c>
      <c r="E19" s="68"/>
      <c r="F19" s="72">
        <f t="shared" si="0"/>
        <v>0</v>
      </c>
      <c r="G19" s="73">
        <f t="shared" si="2"/>
        <v>0</v>
      </c>
      <c r="H19" s="74">
        <f t="shared" si="3"/>
        <v>0</v>
      </c>
      <c r="I19" s="75">
        <f t="shared" si="1"/>
        <v>0</v>
      </c>
      <c r="J19" s="90"/>
      <c r="K19" s="105"/>
    </row>
    <row r="20" spans="1:11" ht="15.75" thickBot="1" x14ac:dyDescent="0.3">
      <c r="A20" s="110" t="s">
        <v>21</v>
      </c>
      <c r="B20" s="125" t="s">
        <v>850</v>
      </c>
      <c r="C20" s="107">
        <v>20</v>
      </c>
      <c r="D20" s="107" t="s">
        <v>29</v>
      </c>
      <c r="E20" s="68"/>
      <c r="F20" s="72">
        <f t="shared" si="0"/>
        <v>0</v>
      </c>
      <c r="G20" s="73">
        <f t="shared" si="2"/>
        <v>0</v>
      </c>
      <c r="H20" s="74">
        <f t="shared" si="3"/>
        <v>0</v>
      </c>
      <c r="I20" s="75">
        <f t="shared" si="1"/>
        <v>0</v>
      </c>
      <c r="J20" s="90"/>
      <c r="K20" s="105"/>
    </row>
    <row r="21" spans="1:11" x14ac:dyDescent="0.25">
      <c r="A21" s="112"/>
      <c r="B21" s="113" t="s">
        <v>37</v>
      </c>
      <c r="C21" s="114"/>
      <c r="D21" s="114"/>
      <c r="E21" s="115"/>
      <c r="F21" s="148">
        <v>0</v>
      </c>
      <c r="G21" s="148">
        <v>0</v>
      </c>
      <c r="H21" s="148">
        <f>SUM(H14:H20)</f>
        <v>0</v>
      </c>
      <c r="I21" s="149">
        <f>SUM(I14:I20)</f>
        <v>0</v>
      </c>
      <c r="J21" s="126"/>
      <c r="K21" s="126"/>
    </row>
    <row r="24" spans="1:11" x14ac:dyDescent="0.25">
      <c r="A24" s="255" t="s">
        <v>30</v>
      </c>
      <c r="B24" s="255"/>
      <c r="C24" s="255"/>
      <c r="D24" s="244"/>
      <c r="E24" s="244"/>
      <c r="F24" s="244"/>
      <c r="G24" s="244"/>
      <c r="H24" s="138"/>
    </row>
    <row r="25" spans="1:11" x14ac:dyDescent="0.25">
      <c r="A25" s="117" t="s">
        <v>31</v>
      </c>
      <c r="B25" s="118"/>
      <c r="C25" s="139" t="s">
        <v>33</v>
      </c>
      <c r="D25" s="140"/>
      <c r="E25" s="140"/>
      <c r="F25" s="140"/>
      <c r="G25" s="140"/>
      <c r="H25" s="140"/>
      <c r="I25" s="119"/>
      <c r="J25" s="120"/>
      <c r="K25" s="94"/>
    </row>
    <row r="26" spans="1:11" x14ac:dyDescent="0.25">
      <c r="A26" s="121" t="s">
        <v>32</v>
      </c>
      <c r="B26" s="118"/>
      <c r="C26" s="246" t="s">
        <v>34</v>
      </c>
      <c r="D26" s="247"/>
      <c r="E26" s="247"/>
      <c r="F26" s="247"/>
      <c r="G26" s="247"/>
      <c r="H26" s="247"/>
      <c r="I26" s="247"/>
      <c r="J26" s="247"/>
      <c r="K26" s="248"/>
    </row>
    <row r="27" spans="1:11" x14ac:dyDescent="0.25">
      <c r="A27" s="121" t="s">
        <v>153</v>
      </c>
      <c r="B27" s="118"/>
      <c r="C27" s="246" t="s">
        <v>35</v>
      </c>
      <c r="D27" s="247"/>
      <c r="E27" s="247"/>
      <c r="F27" s="247"/>
      <c r="G27" s="247"/>
      <c r="H27" s="247"/>
      <c r="I27" s="247"/>
      <c r="J27" s="247"/>
      <c r="K27" s="248"/>
    </row>
    <row r="28" spans="1:11" x14ac:dyDescent="0.25">
      <c r="A28" s="121" t="s">
        <v>148</v>
      </c>
      <c r="B28" s="118"/>
      <c r="C28" s="246" t="s">
        <v>146</v>
      </c>
      <c r="D28" s="247"/>
      <c r="E28" s="247"/>
      <c r="F28" s="247"/>
      <c r="G28" s="247"/>
      <c r="H28" s="247"/>
      <c r="I28" s="247"/>
      <c r="J28" s="247"/>
      <c r="K28" s="248"/>
    </row>
    <row r="29" spans="1:11" x14ac:dyDescent="0.25">
      <c r="A29" s="121" t="s">
        <v>145</v>
      </c>
      <c r="B29" s="118"/>
      <c r="C29" s="246" t="s">
        <v>147</v>
      </c>
      <c r="D29" s="247"/>
      <c r="E29" s="247"/>
      <c r="F29" s="247"/>
      <c r="G29" s="247"/>
      <c r="H29" s="247"/>
      <c r="I29" s="247"/>
      <c r="J29" s="247"/>
      <c r="K29" s="248"/>
    </row>
    <row r="30" spans="1:11" x14ac:dyDescent="0.25">
      <c r="A30" s="117" t="s">
        <v>144</v>
      </c>
      <c r="B30" s="118"/>
      <c r="C30" s="246" t="s">
        <v>36</v>
      </c>
      <c r="D30" s="247"/>
      <c r="E30" s="247"/>
      <c r="F30" s="247"/>
      <c r="G30" s="247"/>
      <c r="H30" s="247"/>
      <c r="I30" s="247"/>
      <c r="J30" s="247"/>
      <c r="K30" s="248"/>
    </row>
    <row r="31" spans="1:11" x14ac:dyDescent="0.25">
      <c r="A31" s="122"/>
      <c r="B31" s="122"/>
      <c r="C31" s="123"/>
      <c r="D31" s="123"/>
      <c r="E31" s="123"/>
      <c r="F31" s="123"/>
      <c r="G31" s="123"/>
      <c r="H31" s="123"/>
      <c r="I31" s="123"/>
      <c r="J31" s="123"/>
      <c r="K31" s="123"/>
    </row>
    <row r="32" spans="1:11" x14ac:dyDescent="0.25">
      <c r="A32" s="123"/>
      <c r="B32" s="123"/>
      <c r="C32" s="123"/>
      <c r="D32" s="123"/>
      <c r="E32" s="123"/>
      <c r="F32" s="123"/>
      <c r="G32" s="123"/>
      <c r="H32" s="123"/>
      <c r="I32" s="123"/>
    </row>
    <row r="33" spans="1:10" x14ac:dyDescent="0.25">
      <c r="A33" s="249" t="s">
        <v>38</v>
      </c>
      <c r="B33" s="249"/>
    </row>
    <row r="34" spans="1:10" x14ac:dyDescent="0.25">
      <c r="A34" s="246" t="s">
        <v>39</v>
      </c>
      <c r="B34" s="247"/>
      <c r="C34" s="247"/>
      <c r="D34" s="247"/>
      <c r="E34" s="248"/>
      <c r="F34" s="122"/>
      <c r="G34" s="122"/>
      <c r="H34" s="122"/>
      <c r="I34" s="122"/>
    </row>
    <row r="35" spans="1:10" x14ac:dyDescent="0.25">
      <c r="A35" s="246" t="s">
        <v>40</v>
      </c>
      <c r="B35" s="247"/>
      <c r="C35" s="247"/>
      <c r="D35" s="247"/>
      <c r="E35" s="248"/>
      <c r="F35" s="122"/>
      <c r="G35" s="122"/>
      <c r="H35" s="122"/>
      <c r="I35" s="122"/>
    </row>
    <row r="36" spans="1:10" x14ac:dyDescent="0.25">
      <c r="A36" s="246" t="s">
        <v>41</v>
      </c>
      <c r="B36" s="247"/>
      <c r="C36" s="247"/>
      <c r="D36" s="247"/>
      <c r="E36" s="248"/>
      <c r="F36" s="122"/>
      <c r="G36" s="122"/>
      <c r="H36" s="122"/>
      <c r="I36" s="122"/>
    </row>
    <row r="37" spans="1:10" x14ac:dyDescent="0.25">
      <c r="A37" s="246" t="s">
        <v>149</v>
      </c>
      <c r="B37" s="247"/>
      <c r="C37" s="247"/>
      <c r="D37" s="247"/>
      <c r="E37" s="248"/>
      <c r="F37" s="122"/>
      <c r="G37" s="122"/>
      <c r="H37" s="122"/>
      <c r="I37" s="122"/>
    </row>
    <row r="39" spans="1:10" x14ac:dyDescent="0.25">
      <c r="A39" s="245" t="s">
        <v>44</v>
      </c>
      <c r="B39" s="245"/>
      <c r="C39" s="245"/>
      <c r="D39" s="245"/>
      <c r="E39" s="245"/>
      <c r="F39" s="245"/>
      <c r="G39" s="245"/>
      <c r="H39" s="137"/>
    </row>
    <row r="40" spans="1:10" x14ac:dyDescent="0.25">
      <c r="A40" s="245" t="s">
        <v>45</v>
      </c>
      <c r="B40" s="245"/>
      <c r="C40" s="245"/>
      <c r="D40" s="245"/>
      <c r="E40" s="245"/>
      <c r="F40" s="245"/>
      <c r="G40" s="245"/>
      <c r="H40" s="137"/>
    </row>
    <row r="42" spans="1:10" x14ac:dyDescent="0.25">
      <c r="A42" s="249" t="s">
        <v>46</v>
      </c>
      <c r="B42" s="249"/>
      <c r="C42" s="249"/>
      <c r="D42" s="249"/>
      <c r="E42" s="249"/>
      <c r="F42" s="249"/>
      <c r="G42" s="249"/>
      <c r="H42" s="143"/>
    </row>
    <row r="43" spans="1:10" x14ac:dyDescent="0.25">
      <c r="A43" s="246" t="s">
        <v>150</v>
      </c>
      <c r="B43" s="247"/>
      <c r="C43" s="247"/>
      <c r="D43" s="247"/>
      <c r="E43" s="247"/>
      <c r="F43" s="247"/>
      <c r="G43" s="247"/>
      <c r="H43" s="248"/>
      <c r="I43" s="122"/>
    </row>
    <row r="44" spans="1:10" x14ac:dyDescent="0.25">
      <c r="A44" s="246" t="s">
        <v>794</v>
      </c>
      <c r="B44" s="247"/>
      <c r="C44" s="247"/>
      <c r="D44" s="247"/>
      <c r="E44" s="247"/>
      <c r="F44" s="247"/>
      <c r="G44" s="247"/>
      <c r="H44" s="248"/>
      <c r="I44" s="122"/>
    </row>
    <row r="45" spans="1:10" x14ac:dyDescent="0.25">
      <c r="A45" s="123"/>
      <c r="B45" s="123"/>
      <c r="C45" s="123"/>
      <c r="D45" s="123"/>
      <c r="E45" s="123"/>
      <c r="F45" s="123"/>
      <c r="G45" s="123"/>
      <c r="H45" s="123"/>
      <c r="I45" s="123"/>
    </row>
    <row r="46" spans="1:10" x14ac:dyDescent="0.25">
      <c r="A46" s="256" t="s">
        <v>47</v>
      </c>
      <c r="B46" s="256"/>
      <c r="C46" s="256"/>
      <c r="D46" s="99"/>
      <c r="E46" s="99"/>
      <c r="F46" s="99"/>
      <c r="G46" s="99"/>
      <c r="H46" s="99"/>
      <c r="I46" s="99"/>
    </row>
    <row r="47" spans="1:10" x14ac:dyDescent="0.25">
      <c r="A47" s="246" t="s">
        <v>48</v>
      </c>
      <c r="B47" s="247"/>
      <c r="C47" s="247"/>
      <c r="D47" s="247"/>
      <c r="E47" s="247"/>
      <c r="F47" s="247"/>
      <c r="G47" s="247"/>
      <c r="H47" s="247"/>
      <c r="I47" s="247"/>
      <c r="J47" s="248"/>
    </row>
    <row r="48" spans="1:10" x14ac:dyDescent="0.25">
      <c r="A48" s="246" t="s">
        <v>103</v>
      </c>
      <c r="B48" s="247"/>
      <c r="C48" s="247"/>
      <c r="D48" s="247"/>
      <c r="E48" s="247"/>
      <c r="F48" s="247"/>
      <c r="G48" s="247"/>
      <c r="H48" s="247"/>
      <c r="I48" s="247"/>
      <c r="J48" s="248"/>
    </row>
    <row r="51" spans="2:11" x14ac:dyDescent="0.25">
      <c r="B51" s="98" t="s">
        <v>151</v>
      </c>
      <c r="E51" s="98" t="s">
        <v>49</v>
      </c>
      <c r="G51" s="245" t="s">
        <v>152</v>
      </c>
      <c r="H51" s="245"/>
      <c r="I51" s="245"/>
      <c r="J51" s="245"/>
      <c r="K51" s="245"/>
    </row>
  </sheetData>
  <customSheetViews>
    <customSheetView guid="{2E885550-6E49-4094-A79A-F9B8865EE0DA}" fitToPage="1">
      <selection activeCell="K15" sqref="K15"/>
      <pageMargins left="0.23622047244094491" right="0.23622047244094491" top="0.74803149606299213" bottom="0.74803149606299213" header="0.31496062992125984" footer="0.31496062992125984"/>
      <printOptions horizontalCentered="1"/>
      <pageSetup paperSize="9" scale="62" orientation="landscape" r:id="rId1"/>
      <headerFooter>
        <oddHeader>&amp;CObrazec št. 11</oddHeader>
      </headerFooter>
    </customSheetView>
    <customSheetView guid="{ACCB35C7-7F7A-4839-8E21-D8AB5AB0B28C}" fitToPage="1">
      <selection activeCell="K15" sqref="K15"/>
      <pageMargins left="0.23622047244094491" right="0.23622047244094491" top="0.74803149606299213" bottom="0.74803149606299213" header="0.31496062992125984" footer="0.31496062992125984"/>
      <printOptions horizontalCentered="1"/>
      <pageSetup paperSize="9" scale="62" orientation="landscape" r:id="rId2"/>
      <headerFooter>
        <oddHeader>&amp;CObrazec št. 11</oddHeader>
      </headerFooter>
    </customSheetView>
  </customSheetViews>
  <mergeCells count="40">
    <mergeCell ref="A39:G39"/>
    <mergeCell ref="A40:G40"/>
    <mergeCell ref="G51:K51"/>
    <mergeCell ref="A42:G42"/>
    <mergeCell ref="A43:H43"/>
    <mergeCell ref="A44:H44"/>
    <mergeCell ref="A46:C46"/>
    <mergeCell ref="A47:J47"/>
    <mergeCell ref="A48:J48"/>
    <mergeCell ref="A33:B33"/>
    <mergeCell ref="A34:E34"/>
    <mergeCell ref="A35:E35"/>
    <mergeCell ref="A36:E36"/>
    <mergeCell ref="A37:E37"/>
    <mergeCell ref="C26:K26"/>
    <mergeCell ref="C27:K27"/>
    <mergeCell ref="C28:K28"/>
    <mergeCell ref="C29:K29"/>
    <mergeCell ref="C30:K30"/>
    <mergeCell ref="A24:C24"/>
    <mergeCell ref="D24:G24"/>
    <mergeCell ref="B11:B12"/>
    <mergeCell ref="C11:C12"/>
    <mergeCell ref="D11:D12"/>
    <mergeCell ref="E11:E12"/>
    <mergeCell ref="A11:A12"/>
    <mergeCell ref="G11:G12"/>
    <mergeCell ref="H1:I1"/>
    <mergeCell ref="C8:G8"/>
    <mergeCell ref="E9:G9"/>
    <mergeCell ref="J11:J12"/>
    <mergeCell ref="H2:K2"/>
    <mergeCell ref="H3:K3"/>
    <mergeCell ref="H4:K4"/>
    <mergeCell ref="F11:F12"/>
    <mergeCell ref="K11:K12"/>
    <mergeCell ref="H11:H12"/>
    <mergeCell ref="I11:I12"/>
    <mergeCell ref="H5:K5"/>
    <mergeCell ref="H6:K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r:id="rId3"/>
  <headerFooter>
    <oddHeader>&amp;CObrazec št. 11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100"/>
  <sheetViews>
    <sheetView zoomScaleNormal="100" workbookViewId="0">
      <selection activeCell="H2" sqref="H2:K4"/>
    </sheetView>
  </sheetViews>
  <sheetFormatPr defaultRowHeight="15" x14ac:dyDescent="0.25"/>
  <cols>
    <col min="1" max="1" width="7.140625" style="98" customWidth="1"/>
    <col min="2" max="2" width="57.42578125" style="98" customWidth="1"/>
    <col min="3" max="3" width="10.28515625" style="98" customWidth="1"/>
    <col min="4" max="4" width="9.140625" style="98" customWidth="1"/>
    <col min="5" max="6" width="10.28515625" style="98" customWidth="1"/>
    <col min="7" max="8" width="13.7109375" style="98" customWidth="1"/>
    <col min="9" max="9" width="14.28515625" style="98" customWidth="1"/>
    <col min="10" max="10" width="16.85546875" style="98" customWidth="1"/>
    <col min="11" max="11" width="9.140625" style="98" customWidth="1"/>
    <col min="12" max="16384" width="9.140625" style="98"/>
  </cols>
  <sheetData>
    <row r="1" spans="1:11" x14ac:dyDescent="0.25">
      <c r="A1" s="3" t="s">
        <v>0</v>
      </c>
      <c r="B1" s="4"/>
      <c r="C1" s="5"/>
      <c r="D1" s="3"/>
      <c r="H1" s="223" t="s">
        <v>6</v>
      </c>
      <c r="I1" s="223"/>
      <c r="J1" s="137"/>
    </row>
    <row r="2" spans="1:11" x14ac:dyDescent="0.25">
      <c r="A2" s="38" t="s">
        <v>1</v>
      </c>
      <c r="B2" s="38"/>
      <c r="C2" s="40"/>
      <c r="D2" s="40"/>
      <c r="H2" s="222" t="s">
        <v>852</v>
      </c>
      <c r="I2" s="222"/>
      <c r="J2" s="222"/>
      <c r="K2" s="222"/>
    </row>
    <row r="3" spans="1:11" x14ac:dyDescent="0.25">
      <c r="A3" s="39" t="s">
        <v>2</v>
      </c>
      <c r="B3" s="39"/>
      <c r="C3" s="40"/>
      <c r="D3" s="40"/>
      <c r="H3" s="224" t="s">
        <v>853</v>
      </c>
      <c r="I3" s="224"/>
      <c r="J3" s="224"/>
      <c r="K3" s="224"/>
    </row>
    <row r="4" spans="1:11" x14ac:dyDescent="0.25">
      <c r="A4" s="39" t="s">
        <v>3</v>
      </c>
      <c r="B4" s="39"/>
      <c r="C4" s="40"/>
      <c r="D4" s="40"/>
      <c r="H4" s="222" t="s">
        <v>854</v>
      </c>
      <c r="I4" s="222"/>
      <c r="J4" s="222"/>
      <c r="K4" s="222"/>
    </row>
    <row r="5" spans="1:11" x14ac:dyDescent="0.25">
      <c r="A5" s="39" t="s">
        <v>4</v>
      </c>
      <c r="B5" s="39"/>
      <c r="C5" s="40"/>
      <c r="D5" s="40"/>
      <c r="H5" s="222"/>
      <c r="I5" s="222"/>
      <c r="J5" s="222"/>
      <c r="K5" s="99"/>
    </row>
    <row r="6" spans="1:11" x14ac:dyDescent="0.25">
      <c r="A6" s="39" t="s">
        <v>5</v>
      </c>
      <c r="B6" s="39"/>
      <c r="C6" s="40"/>
      <c r="D6" s="40"/>
      <c r="H6" s="222"/>
      <c r="I6" s="222"/>
      <c r="J6" s="222"/>
      <c r="K6" s="99"/>
    </row>
    <row r="8" spans="1:11" ht="18.75" x14ac:dyDescent="0.3">
      <c r="C8" s="225" t="s">
        <v>7</v>
      </c>
      <c r="D8" s="225"/>
      <c r="E8" s="225"/>
      <c r="F8" s="225"/>
      <c r="G8" s="225"/>
      <c r="H8" s="142"/>
    </row>
    <row r="9" spans="1:11" ht="18.75" x14ac:dyDescent="0.3">
      <c r="C9" s="100" t="s">
        <v>43</v>
      </c>
      <c r="D9" s="142">
        <v>17</v>
      </c>
      <c r="E9" s="127" t="s">
        <v>323</v>
      </c>
      <c r="F9" s="127"/>
      <c r="G9" s="127"/>
      <c r="H9" s="101"/>
    </row>
    <row r="11" spans="1:11" ht="25.5" customHeight="1" x14ac:dyDescent="0.25">
      <c r="A11" s="250" t="s">
        <v>8</v>
      </c>
      <c r="B11" s="250" t="s">
        <v>42</v>
      </c>
      <c r="C11" s="250" t="s">
        <v>9</v>
      </c>
      <c r="D11" s="250" t="s">
        <v>10</v>
      </c>
      <c r="E11" s="251" t="s">
        <v>11</v>
      </c>
      <c r="F11" s="251" t="s">
        <v>12</v>
      </c>
      <c r="G11" s="254" t="s">
        <v>140</v>
      </c>
      <c r="H11" s="252" t="s">
        <v>139</v>
      </c>
      <c r="I11" s="252" t="s">
        <v>141</v>
      </c>
      <c r="J11" s="253" t="s">
        <v>13</v>
      </c>
    </row>
    <row r="12" spans="1:11" ht="18.75" customHeight="1" x14ac:dyDescent="0.25">
      <c r="A12" s="250"/>
      <c r="B12" s="250"/>
      <c r="C12" s="250"/>
      <c r="D12" s="250"/>
      <c r="E12" s="251"/>
      <c r="F12" s="251"/>
      <c r="G12" s="254"/>
      <c r="H12" s="252"/>
      <c r="I12" s="252"/>
      <c r="J12" s="253"/>
    </row>
    <row r="13" spans="1:11" x14ac:dyDescent="0.25">
      <c r="A13" s="177">
        <v>0</v>
      </c>
      <c r="B13" s="177">
        <v>1</v>
      </c>
      <c r="C13" s="177">
        <v>2</v>
      </c>
      <c r="D13" s="177">
        <v>3</v>
      </c>
      <c r="E13" s="130">
        <v>4</v>
      </c>
      <c r="F13" s="130">
        <v>5</v>
      </c>
      <c r="G13" s="131" t="s">
        <v>14</v>
      </c>
      <c r="H13" s="132" t="s">
        <v>142</v>
      </c>
      <c r="I13" s="132" t="s">
        <v>143</v>
      </c>
      <c r="J13" s="133">
        <v>9</v>
      </c>
      <c r="K13" s="99"/>
    </row>
    <row r="14" spans="1:11" x14ac:dyDescent="0.25">
      <c r="A14" s="287" t="s">
        <v>641</v>
      </c>
      <c r="B14" s="288"/>
      <c r="C14" s="288"/>
      <c r="D14" s="288"/>
      <c r="E14" s="288"/>
      <c r="F14" s="288"/>
      <c r="G14" s="288"/>
      <c r="H14" s="288"/>
      <c r="I14" s="288"/>
      <c r="J14" s="289"/>
    </row>
    <row r="15" spans="1:11" x14ac:dyDescent="0.25">
      <c r="A15" s="107">
        <v>1</v>
      </c>
      <c r="B15" s="125" t="s">
        <v>433</v>
      </c>
      <c r="C15" s="107">
        <v>30</v>
      </c>
      <c r="D15" s="107" t="s">
        <v>28</v>
      </c>
      <c r="E15" s="68"/>
      <c r="F15" s="72">
        <f t="shared" ref="F15:F69" si="0">E15*0.095</f>
        <v>0</v>
      </c>
      <c r="G15" s="73">
        <f>SUM(E15:F15)</f>
        <v>0</v>
      </c>
      <c r="H15" s="74">
        <f>(E15*C15)</f>
        <v>0</v>
      </c>
      <c r="I15" s="87">
        <f t="shared" ref="I15:I40" si="1">+G15*C15</f>
        <v>0</v>
      </c>
      <c r="J15" s="90"/>
    </row>
    <row r="16" spans="1:11" x14ac:dyDescent="0.25">
      <c r="A16" s="107">
        <v>2</v>
      </c>
      <c r="B16" s="125" t="s">
        <v>434</v>
      </c>
      <c r="C16" s="107">
        <v>9</v>
      </c>
      <c r="D16" s="107" t="s">
        <v>28</v>
      </c>
      <c r="E16" s="68"/>
      <c r="F16" s="72">
        <f t="shared" si="0"/>
        <v>0</v>
      </c>
      <c r="G16" s="73">
        <f t="shared" ref="G16:G17" si="2">SUM(E16:F16)</f>
        <v>0</v>
      </c>
      <c r="H16" s="74">
        <f>(E16*C16)</f>
        <v>0</v>
      </c>
      <c r="I16" s="87">
        <f t="shared" si="1"/>
        <v>0</v>
      </c>
      <c r="J16" s="90"/>
    </row>
    <row r="17" spans="1:10" x14ac:dyDescent="0.25">
      <c r="A17" s="107">
        <v>3</v>
      </c>
      <c r="B17" s="125" t="s">
        <v>435</v>
      </c>
      <c r="C17" s="107">
        <v>15</v>
      </c>
      <c r="D17" s="107" t="s">
        <v>28</v>
      </c>
      <c r="E17" s="68"/>
      <c r="F17" s="72">
        <f t="shared" si="0"/>
        <v>0</v>
      </c>
      <c r="G17" s="73">
        <f t="shared" si="2"/>
        <v>0</v>
      </c>
      <c r="H17" s="74">
        <f>(E17*C17)</f>
        <v>0</v>
      </c>
      <c r="I17" s="87">
        <f t="shared" si="1"/>
        <v>0</v>
      </c>
      <c r="J17" s="90"/>
    </row>
    <row r="18" spans="1:10" s="182" customFormat="1" x14ac:dyDescent="0.25">
      <c r="A18" s="107">
        <v>4</v>
      </c>
      <c r="B18" s="125" t="s">
        <v>436</v>
      </c>
      <c r="C18" s="107">
        <v>9</v>
      </c>
      <c r="D18" s="107" t="s">
        <v>28</v>
      </c>
      <c r="E18" s="68"/>
      <c r="F18" s="72">
        <f t="shared" si="0"/>
        <v>0</v>
      </c>
      <c r="G18" s="73">
        <f>SUM(E18:F18)</f>
        <v>0</v>
      </c>
      <c r="H18" s="74">
        <f t="shared" ref="H18" si="3">(E18*C18)</f>
        <v>0</v>
      </c>
      <c r="I18" s="87">
        <f t="shared" si="1"/>
        <v>0</v>
      </c>
      <c r="J18" s="90"/>
    </row>
    <row r="19" spans="1:10" x14ac:dyDescent="0.25">
      <c r="A19" s="287" t="s">
        <v>642</v>
      </c>
      <c r="B19" s="288"/>
      <c r="C19" s="288"/>
      <c r="D19" s="288"/>
      <c r="E19" s="288"/>
      <c r="F19" s="288"/>
      <c r="G19" s="288"/>
      <c r="H19" s="288"/>
      <c r="I19" s="288"/>
      <c r="J19" s="289"/>
    </row>
    <row r="20" spans="1:10" x14ac:dyDescent="0.25">
      <c r="A20" s="107">
        <v>5</v>
      </c>
      <c r="B20" s="125" t="s">
        <v>847</v>
      </c>
      <c r="C20" s="107">
        <v>30</v>
      </c>
      <c r="D20" s="107" t="s">
        <v>28</v>
      </c>
      <c r="E20" s="68"/>
      <c r="F20" s="72">
        <f t="shared" si="0"/>
        <v>0</v>
      </c>
      <c r="G20" s="73">
        <f>SUM(E20:F20)</f>
        <v>0</v>
      </c>
      <c r="H20" s="74">
        <f t="shared" ref="H20:H52" si="4">(E20*C20)</f>
        <v>0</v>
      </c>
      <c r="I20" s="87">
        <f t="shared" si="1"/>
        <v>0</v>
      </c>
      <c r="J20" s="90"/>
    </row>
    <row r="21" spans="1:10" x14ac:dyDescent="0.25">
      <c r="A21" s="110">
        <v>6</v>
      </c>
      <c r="B21" s="125" t="s">
        <v>401</v>
      </c>
      <c r="C21" s="107">
        <v>40</v>
      </c>
      <c r="D21" s="107" t="s">
        <v>28</v>
      </c>
      <c r="E21" s="68"/>
      <c r="F21" s="72">
        <f t="shared" si="0"/>
        <v>0</v>
      </c>
      <c r="G21" s="73">
        <f t="shared" ref="G21:G53" si="5">SUM(E21:F21)</f>
        <v>0</v>
      </c>
      <c r="H21" s="74">
        <f t="shared" si="4"/>
        <v>0</v>
      </c>
      <c r="I21" s="87">
        <f t="shared" si="1"/>
        <v>0</v>
      </c>
      <c r="J21" s="90"/>
    </row>
    <row r="22" spans="1:10" x14ac:dyDescent="0.25">
      <c r="A22" s="107">
        <v>7</v>
      </c>
      <c r="B22" s="125" t="s">
        <v>400</v>
      </c>
      <c r="C22" s="107">
        <v>10</v>
      </c>
      <c r="D22" s="107" t="s">
        <v>28</v>
      </c>
      <c r="E22" s="68"/>
      <c r="F22" s="72">
        <f t="shared" si="0"/>
        <v>0</v>
      </c>
      <c r="G22" s="73">
        <f t="shared" si="5"/>
        <v>0</v>
      </c>
      <c r="H22" s="74">
        <f t="shared" si="4"/>
        <v>0</v>
      </c>
      <c r="I22" s="87">
        <f t="shared" si="1"/>
        <v>0</v>
      </c>
      <c r="J22" s="90"/>
    </row>
    <row r="23" spans="1:10" x14ac:dyDescent="0.25">
      <c r="A23" s="110">
        <v>8</v>
      </c>
      <c r="B23" s="125" t="s">
        <v>848</v>
      </c>
      <c r="C23" s="107">
        <v>50</v>
      </c>
      <c r="D23" s="107" t="s">
        <v>28</v>
      </c>
      <c r="E23" s="68"/>
      <c r="F23" s="72">
        <f t="shared" si="0"/>
        <v>0</v>
      </c>
      <c r="G23" s="73">
        <f t="shared" si="5"/>
        <v>0</v>
      </c>
      <c r="H23" s="74">
        <f t="shared" si="4"/>
        <v>0</v>
      </c>
      <c r="I23" s="87">
        <f t="shared" si="1"/>
        <v>0</v>
      </c>
      <c r="J23" s="90"/>
    </row>
    <row r="24" spans="1:10" x14ac:dyDescent="0.25">
      <c r="A24" s="107">
        <v>9</v>
      </c>
      <c r="B24" s="125" t="s">
        <v>414</v>
      </c>
      <c r="C24" s="107">
        <v>40</v>
      </c>
      <c r="D24" s="107" t="s">
        <v>28</v>
      </c>
      <c r="E24" s="68"/>
      <c r="F24" s="72">
        <f t="shared" si="0"/>
        <v>0</v>
      </c>
      <c r="G24" s="73">
        <f t="shared" si="5"/>
        <v>0</v>
      </c>
      <c r="H24" s="74">
        <f t="shared" si="4"/>
        <v>0</v>
      </c>
      <c r="I24" s="87">
        <f t="shared" si="1"/>
        <v>0</v>
      </c>
      <c r="J24" s="90"/>
    </row>
    <row r="25" spans="1:10" x14ac:dyDescent="0.25">
      <c r="A25" s="110">
        <v>10</v>
      </c>
      <c r="B25" s="125" t="s">
        <v>402</v>
      </c>
      <c r="C25" s="107">
        <v>50</v>
      </c>
      <c r="D25" s="107" t="s">
        <v>28</v>
      </c>
      <c r="E25" s="68"/>
      <c r="F25" s="72">
        <f t="shared" si="0"/>
        <v>0</v>
      </c>
      <c r="G25" s="73">
        <f t="shared" si="5"/>
        <v>0</v>
      </c>
      <c r="H25" s="74">
        <f t="shared" si="4"/>
        <v>0</v>
      </c>
      <c r="I25" s="87">
        <f t="shared" si="1"/>
        <v>0</v>
      </c>
      <c r="J25" s="90"/>
    </row>
    <row r="26" spans="1:10" x14ac:dyDescent="0.25">
      <c r="A26" s="107">
        <v>11</v>
      </c>
      <c r="B26" s="125" t="s">
        <v>753</v>
      </c>
      <c r="C26" s="107">
        <v>60</v>
      </c>
      <c r="D26" s="107" t="s">
        <v>28</v>
      </c>
      <c r="E26" s="68"/>
      <c r="F26" s="72">
        <f t="shared" si="0"/>
        <v>0</v>
      </c>
      <c r="G26" s="73">
        <f t="shared" si="5"/>
        <v>0</v>
      </c>
      <c r="H26" s="74">
        <f t="shared" si="4"/>
        <v>0</v>
      </c>
      <c r="I26" s="87">
        <f t="shared" si="1"/>
        <v>0</v>
      </c>
      <c r="J26" s="90"/>
    </row>
    <row r="27" spans="1:10" x14ac:dyDescent="0.25">
      <c r="A27" s="110">
        <v>12</v>
      </c>
      <c r="B27" s="125" t="s">
        <v>754</v>
      </c>
      <c r="C27" s="107">
        <v>60</v>
      </c>
      <c r="D27" s="107" t="s">
        <v>28</v>
      </c>
      <c r="E27" s="68"/>
      <c r="F27" s="72">
        <f t="shared" si="0"/>
        <v>0</v>
      </c>
      <c r="G27" s="73">
        <f t="shared" si="5"/>
        <v>0</v>
      </c>
      <c r="H27" s="74">
        <f t="shared" si="4"/>
        <v>0</v>
      </c>
      <c r="I27" s="87">
        <f t="shared" si="1"/>
        <v>0</v>
      </c>
      <c r="J27" s="90"/>
    </row>
    <row r="28" spans="1:10" x14ac:dyDescent="0.25">
      <c r="A28" s="107">
        <v>13</v>
      </c>
      <c r="B28" s="125" t="s">
        <v>752</v>
      </c>
      <c r="C28" s="107">
        <v>60</v>
      </c>
      <c r="D28" s="107" t="s">
        <v>28</v>
      </c>
      <c r="E28" s="68"/>
      <c r="F28" s="72">
        <f t="shared" si="0"/>
        <v>0</v>
      </c>
      <c r="G28" s="73">
        <f t="shared" si="5"/>
        <v>0</v>
      </c>
      <c r="H28" s="74">
        <f t="shared" si="4"/>
        <v>0</v>
      </c>
      <c r="I28" s="87">
        <f t="shared" si="1"/>
        <v>0</v>
      </c>
      <c r="J28" s="90"/>
    </row>
    <row r="29" spans="1:10" x14ac:dyDescent="0.25">
      <c r="A29" s="107">
        <v>14</v>
      </c>
      <c r="B29" s="125" t="s">
        <v>412</v>
      </c>
      <c r="C29" s="107">
        <v>30</v>
      </c>
      <c r="D29" s="107" t="s">
        <v>28</v>
      </c>
      <c r="E29" s="68"/>
      <c r="F29" s="72">
        <f t="shared" si="0"/>
        <v>0</v>
      </c>
      <c r="G29" s="73">
        <f t="shared" si="5"/>
        <v>0</v>
      </c>
      <c r="H29" s="74">
        <f t="shared" si="4"/>
        <v>0</v>
      </c>
      <c r="I29" s="87">
        <f t="shared" si="1"/>
        <v>0</v>
      </c>
      <c r="J29" s="90"/>
    </row>
    <row r="30" spans="1:10" x14ac:dyDescent="0.25">
      <c r="A30" s="110">
        <v>15</v>
      </c>
      <c r="B30" s="125" t="s">
        <v>755</v>
      </c>
      <c r="C30" s="107">
        <v>30</v>
      </c>
      <c r="D30" s="107" t="s">
        <v>28</v>
      </c>
      <c r="E30" s="68"/>
      <c r="F30" s="72">
        <f t="shared" si="0"/>
        <v>0</v>
      </c>
      <c r="G30" s="73">
        <f t="shared" si="5"/>
        <v>0</v>
      </c>
      <c r="H30" s="74">
        <f t="shared" si="4"/>
        <v>0</v>
      </c>
      <c r="I30" s="87">
        <f t="shared" si="1"/>
        <v>0</v>
      </c>
      <c r="J30" s="90"/>
    </row>
    <row r="31" spans="1:10" x14ac:dyDescent="0.25">
      <c r="A31" s="107">
        <v>16</v>
      </c>
      <c r="B31" s="125" t="s">
        <v>403</v>
      </c>
      <c r="C31" s="107">
        <v>10</v>
      </c>
      <c r="D31" s="107" t="s">
        <v>28</v>
      </c>
      <c r="E31" s="68"/>
      <c r="F31" s="72">
        <f t="shared" si="0"/>
        <v>0</v>
      </c>
      <c r="G31" s="73">
        <f t="shared" si="5"/>
        <v>0</v>
      </c>
      <c r="H31" s="74">
        <f t="shared" si="4"/>
        <v>0</v>
      </c>
      <c r="I31" s="87">
        <f t="shared" si="1"/>
        <v>0</v>
      </c>
      <c r="J31" s="90"/>
    </row>
    <row r="32" spans="1:10" x14ac:dyDescent="0.25">
      <c r="A32" s="110">
        <v>17</v>
      </c>
      <c r="B32" s="125" t="s">
        <v>404</v>
      </c>
      <c r="C32" s="107">
        <v>5</v>
      </c>
      <c r="D32" s="107" t="s">
        <v>28</v>
      </c>
      <c r="E32" s="68"/>
      <c r="F32" s="72">
        <f t="shared" si="0"/>
        <v>0</v>
      </c>
      <c r="G32" s="73">
        <f t="shared" si="5"/>
        <v>0</v>
      </c>
      <c r="H32" s="74">
        <f t="shared" si="4"/>
        <v>0</v>
      </c>
      <c r="I32" s="87">
        <f t="shared" si="1"/>
        <v>0</v>
      </c>
      <c r="J32" s="90"/>
    </row>
    <row r="33" spans="1:10" x14ac:dyDescent="0.25">
      <c r="A33" s="107">
        <v>18</v>
      </c>
      <c r="B33" s="125" t="s">
        <v>405</v>
      </c>
      <c r="C33" s="107">
        <v>5</v>
      </c>
      <c r="D33" s="107" t="s">
        <v>28</v>
      </c>
      <c r="E33" s="68"/>
      <c r="F33" s="72">
        <f t="shared" si="0"/>
        <v>0</v>
      </c>
      <c r="G33" s="73">
        <f t="shared" si="5"/>
        <v>0</v>
      </c>
      <c r="H33" s="74">
        <f t="shared" si="4"/>
        <v>0</v>
      </c>
      <c r="I33" s="87">
        <f t="shared" si="1"/>
        <v>0</v>
      </c>
      <c r="J33" s="90"/>
    </row>
    <row r="34" spans="1:10" x14ac:dyDescent="0.25">
      <c r="A34" s="110">
        <v>19</v>
      </c>
      <c r="B34" s="125" t="s">
        <v>406</v>
      </c>
      <c r="C34" s="107">
        <v>3</v>
      </c>
      <c r="D34" s="107" t="s">
        <v>28</v>
      </c>
      <c r="E34" s="68"/>
      <c r="F34" s="72">
        <f t="shared" si="0"/>
        <v>0</v>
      </c>
      <c r="G34" s="73">
        <f t="shared" si="5"/>
        <v>0</v>
      </c>
      <c r="H34" s="74">
        <f t="shared" si="4"/>
        <v>0</v>
      </c>
      <c r="I34" s="87">
        <f t="shared" si="1"/>
        <v>0</v>
      </c>
      <c r="J34" s="90"/>
    </row>
    <row r="35" spans="1:10" x14ac:dyDescent="0.25">
      <c r="A35" s="107">
        <v>20</v>
      </c>
      <c r="B35" s="125" t="s">
        <v>756</v>
      </c>
      <c r="C35" s="107">
        <v>60</v>
      </c>
      <c r="D35" s="107" t="s">
        <v>28</v>
      </c>
      <c r="E35" s="68"/>
      <c r="F35" s="72">
        <f t="shared" si="0"/>
        <v>0</v>
      </c>
      <c r="G35" s="73">
        <f t="shared" si="5"/>
        <v>0</v>
      </c>
      <c r="H35" s="74">
        <f t="shared" si="4"/>
        <v>0</v>
      </c>
      <c r="I35" s="87">
        <f t="shared" si="1"/>
        <v>0</v>
      </c>
      <c r="J35" s="90"/>
    </row>
    <row r="36" spans="1:10" x14ac:dyDescent="0.25">
      <c r="A36" s="110">
        <v>21</v>
      </c>
      <c r="B36" s="125" t="s">
        <v>407</v>
      </c>
      <c r="C36" s="107">
        <v>50</v>
      </c>
      <c r="D36" s="107" t="s">
        <v>28</v>
      </c>
      <c r="E36" s="68"/>
      <c r="F36" s="72">
        <f t="shared" si="0"/>
        <v>0</v>
      </c>
      <c r="G36" s="73">
        <f t="shared" si="5"/>
        <v>0</v>
      </c>
      <c r="H36" s="74">
        <f t="shared" si="4"/>
        <v>0</v>
      </c>
      <c r="I36" s="87">
        <f t="shared" si="1"/>
        <v>0</v>
      </c>
      <c r="J36" s="90"/>
    </row>
    <row r="37" spans="1:10" x14ac:dyDescent="0.25">
      <c r="A37" s="107">
        <v>22</v>
      </c>
      <c r="B37" s="125" t="s">
        <v>408</v>
      </c>
      <c r="C37" s="107">
        <v>20</v>
      </c>
      <c r="D37" s="107" t="s">
        <v>28</v>
      </c>
      <c r="E37" s="68"/>
      <c r="F37" s="72">
        <f t="shared" si="0"/>
        <v>0</v>
      </c>
      <c r="G37" s="73">
        <f t="shared" si="5"/>
        <v>0</v>
      </c>
      <c r="H37" s="74">
        <f t="shared" si="4"/>
        <v>0</v>
      </c>
      <c r="I37" s="87">
        <f t="shared" si="1"/>
        <v>0</v>
      </c>
      <c r="J37" s="90"/>
    </row>
    <row r="38" spans="1:10" x14ac:dyDescent="0.25">
      <c r="A38" s="107">
        <v>23</v>
      </c>
      <c r="B38" s="125" t="s">
        <v>757</v>
      </c>
      <c r="C38" s="107">
        <v>30</v>
      </c>
      <c r="D38" s="107" t="s">
        <v>28</v>
      </c>
      <c r="E38" s="68"/>
      <c r="F38" s="72">
        <f t="shared" si="0"/>
        <v>0</v>
      </c>
      <c r="G38" s="73">
        <f t="shared" si="5"/>
        <v>0</v>
      </c>
      <c r="H38" s="74">
        <f t="shared" si="4"/>
        <v>0</v>
      </c>
      <c r="I38" s="87">
        <f t="shared" si="1"/>
        <v>0</v>
      </c>
      <c r="J38" s="90"/>
    </row>
    <row r="39" spans="1:10" x14ac:dyDescent="0.25">
      <c r="A39" s="107">
        <v>24</v>
      </c>
      <c r="B39" s="125" t="s">
        <v>758</v>
      </c>
      <c r="C39" s="107">
        <v>30</v>
      </c>
      <c r="D39" s="107" t="s">
        <v>28</v>
      </c>
      <c r="E39" s="68"/>
      <c r="F39" s="72">
        <f t="shared" si="0"/>
        <v>0</v>
      </c>
      <c r="G39" s="73">
        <f t="shared" si="5"/>
        <v>0</v>
      </c>
      <c r="H39" s="74">
        <f t="shared" si="4"/>
        <v>0</v>
      </c>
      <c r="I39" s="87">
        <f t="shared" si="1"/>
        <v>0</v>
      </c>
      <c r="J39" s="90"/>
    </row>
    <row r="40" spans="1:10" x14ac:dyDescent="0.25">
      <c r="A40" s="107">
        <v>25</v>
      </c>
      <c r="B40" s="125" t="s">
        <v>409</v>
      </c>
      <c r="C40" s="107">
        <v>600</v>
      </c>
      <c r="D40" s="107" t="s">
        <v>429</v>
      </c>
      <c r="E40" s="68"/>
      <c r="F40" s="72">
        <f t="shared" si="0"/>
        <v>0</v>
      </c>
      <c r="G40" s="73">
        <f t="shared" si="5"/>
        <v>0</v>
      </c>
      <c r="H40" s="74">
        <f t="shared" si="4"/>
        <v>0</v>
      </c>
      <c r="I40" s="87">
        <f t="shared" si="1"/>
        <v>0</v>
      </c>
      <c r="J40" s="90"/>
    </row>
    <row r="41" spans="1:10" x14ac:dyDescent="0.25">
      <c r="A41" s="107">
        <v>26</v>
      </c>
      <c r="B41" s="125" t="s">
        <v>410</v>
      </c>
      <c r="C41" s="107">
        <v>600</v>
      </c>
      <c r="D41" s="107" t="s">
        <v>429</v>
      </c>
      <c r="E41" s="68"/>
      <c r="F41" s="72">
        <f t="shared" si="0"/>
        <v>0</v>
      </c>
      <c r="G41" s="73">
        <f t="shared" si="5"/>
        <v>0</v>
      </c>
      <c r="H41" s="74">
        <f t="shared" si="4"/>
        <v>0</v>
      </c>
      <c r="I41" s="87">
        <f t="shared" ref="I41:I69" si="6">+G41*C41</f>
        <v>0</v>
      </c>
      <c r="J41" s="90"/>
    </row>
    <row r="42" spans="1:10" x14ac:dyDescent="0.25">
      <c r="A42" s="107">
        <v>27</v>
      </c>
      <c r="B42" s="125" t="s">
        <v>411</v>
      </c>
      <c r="C42" s="107">
        <v>20</v>
      </c>
      <c r="D42" s="107" t="s">
        <v>28</v>
      </c>
      <c r="E42" s="68"/>
      <c r="F42" s="72">
        <f t="shared" si="0"/>
        <v>0</v>
      </c>
      <c r="G42" s="73">
        <f t="shared" si="5"/>
        <v>0</v>
      </c>
      <c r="H42" s="74">
        <f t="shared" si="4"/>
        <v>0</v>
      </c>
      <c r="I42" s="87">
        <f t="shared" si="6"/>
        <v>0</v>
      </c>
      <c r="J42" s="90"/>
    </row>
    <row r="43" spans="1:10" x14ac:dyDescent="0.25">
      <c r="A43" s="107">
        <v>28</v>
      </c>
      <c r="B43" s="125" t="s">
        <v>760</v>
      </c>
      <c r="C43" s="107">
        <v>30</v>
      </c>
      <c r="D43" s="107" t="s">
        <v>28</v>
      </c>
      <c r="E43" s="68"/>
      <c r="F43" s="72">
        <f t="shared" si="0"/>
        <v>0</v>
      </c>
      <c r="G43" s="73">
        <f t="shared" si="5"/>
        <v>0</v>
      </c>
      <c r="H43" s="74">
        <f t="shared" si="4"/>
        <v>0</v>
      </c>
      <c r="I43" s="87">
        <f t="shared" si="6"/>
        <v>0</v>
      </c>
      <c r="J43" s="90"/>
    </row>
    <row r="44" spans="1:10" x14ac:dyDescent="0.25">
      <c r="A44" s="107">
        <v>29</v>
      </c>
      <c r="B44" s="125" t="s">
        <v>761</v>
      </c>
      <c r="C44" s="107">
        <v>60</v>
      </c>
      <c r="D44" s="107" t="s">
        <v>429</v>
      </c>
      <c r="E44" s="68"/>
      <c r="F44" s="72">
        <f t="shared" si="0"/>
        <v>0</v>
      </c>
      <c r="G44" s="73">
        <f t="shared" si="5"/>
        <v>0</v>
      </c>
      <c r="H44" s="74">
        <f t="shared" si="4"/>
        <v>0</v>
      </c>
      <c r="I44" s="87">
        <f t="shared" si="6"/>
        <v>0</v>
      </c>
      <c r="J44" s="90"/>
    </row>
    <row r="45" spans="1:10" x14ac:dyDescent="0.25">
      <c r="A45" s="107">
        <v>30</v>
      </c>
      <c r="B45" s="125" t="s">
        <v>413</v>
      </c>
      <c r="C45" s="107">
        <v>10</v>
      </c>
      <c r="D45" s="107" t="s">
        <v>28</v>
      </c>
      <c r="E45" s="68"/>
      <c r="F45" s="72">
        <f t="shared" si="0"/>
        <v>0</v>
      </c>
      <c r="G45" s="73">
        <f t="shared" si="5"/>
        <v>0</v>
      </c>
      <c r="H45" s="74">
        <f t="shared" si="4"/>
        <v>0</v>
      </c>
      <c r="I45" s="87">
        <f t="shared" si="6"/>
        <v>0</v>
      </c>
      <c r="J45" s="90"/>
    </row>
    <row r="46" spans="1:10" x14ac:dyDescent="0.25">
      <c r="A46" s="107">
        <v>31</v>
      </c>
      <c r="B46" s="125" t="s">
        <v>762</v>
      </c>
      <c r="C46" s="107">
        <v>60</v>
      </c>
      <c r="D46" s="107" t="s">
        <v>28</v>
      </c>
      <c r="E46" s="68"/>
      <c r="F46" s="72">
        <f t="shared" si="0"/>
        <v>0</v>
      </c>
      <c r="G46" s="73">
        <f t="shared" si="5"/>
        <v>0</v>
      </c>
      <c r="H46" s="74">
        <f t="shared" si="4"/>
        <v>0</v>
      </c>
      <c r="I46" s="87">
        <f t="shared" si="6"/>
        <v>0</v>
      </c>
      <c r="J46" s="90"/>
    </row>
    <row r="47" spans="1:10" x14ac:dyDescent="0.25">
      <c r="A47" s="107">
        <v>32</v>
      </c>
      <c r="B47" s="125" t="s">
        <v>416</v>
      </c>
      <c r="C47" s="107">
        <v>60</v>
      </c>
      <c r="D47" s="107" t="s">
        <v>28</v>
      </c>
      <c r="E47" s="68"/>
      <c r="F47" s="72">
        <f t="shared" si="0"/>
        <v>0</v>
      </c>
      <c r="G47" s="73">
        <f t="shared" si="5"/>
        <v>0</v>
      </c>
      <c r="H47" s="74">
        <f t="shared" si="4"/>
        <v>0</v>
      </c>
      <c r="I47" s="87">
        <f t="shared" si="6"/>
        <v>0</v>
      </c>
      <c r="J47" s="90"/>
    </row>
    <row r="48" spans="1:10" x14ac:dyDescent="0.25">
      <c r="A48" s="107">
        <v>33</v>
      </c>
      <c r="B48" s="125" t="s">
        <v>415</v>
      </c>
      <c r="C48" s="107">
        <v>50</v>
      </c>
      <c r="D48" s="107" t="s">
        <v>28</v>
      </c>
      <c r="E48" s="68"/>
      <c r="F48" s="72">
        <f t="shared" si="0"/>
        <v>0</v>
      </c>
      <c r="G48" s="73">
        <f t="shared" si="5"/>
        <v>0</v>
      </c>
      <c r="H48" s="74">
        <f t="shared" si="4"/>
        <v>0</v>
      </c>
      <c r="I48" s="87">
        <f t="shared" si="6"/>
        <v>0</v>
      </c>
      <c r="J48" s="90"/>
    </row>
    <row r="49" spans="1:10" x14ac:dyDescent="0.25">
      <c r="A49" s="107">
        <v>34</v>
      </c>
      <c r="B49" s="125" t="s">
        <v>763</v>
      </c>
      <c r="C49" s="107">
        <v>30</v>
      </c>
      <c r="D49" s="107" t="s">
        <v>28</v>
      </c>
      <c r="E49" s="68"/>
      <c r="F49" s="72">
        <f t="shared" si="0"/>
        <v>0</v>
      </c>
      <c r="G49" s="73">
        <f t="shared" si="5"/>
        <v>0</v>
      </c>
      <c r="H49" s="74">
        <f t="shared" si="4"/>
        <v>0</v>
      </c>
      <c r="I49" s="87">
        <f t="shared" si="6"/>
        <v>0</v>
      </c>
      <c r="J49" s="90"/>
    </row>
    <row r="50" spans="1:10" x14ac:dyDescent="0.25">
      <c r="A50" s="107">
        <v>35</v>
      </c>
      <c r="B50" s="125" t="s">
        <v>764</v>
      </c>
      <c r="C50" s="107">
        <v>5</v>
      </c>
      <c r="D50" s="107" t="s">
        <v>28</v>
      </c>
      <c r="E50" s="68"/>
      <c r="F50" s="72">
        <f t="shared" si="0"/>
        <v>0</v>
      </c>
      <c r="G50" s="73">
        <f t="shared" si="5"/>
        <v>0</v>
      </c>
      <c r="H50" s="74">
        <f t="shared" si="4"/>
        <v>0</v>
      </c>
      <c r="I50" s="87">
        <f t="shared" si="6"/>
        <v>0</v>
      </c>
      <c r="J50" s="90"/>
    </row>
    <row r="51" spans="1:10" x14ac:dyDescent="0.25">
      <c r="A51" s="107">
        <v>36</v>
      </c>
      <c r="B51" s="125" t="s">
        <v>765</v>
      </c>
      <c r="C51" s="107">
        <v>20</v>
      </c>
      <c r="D51" s="107" t="s">
        <v>28</v>
      </c>
      <c r="E51" s="68"/>
      <c r="F51" s="72">
        <f t="shared" si="0"/>
        <v>0</v>
      </c>
      <c r="G51" s="73">
        <f t="shared" si="5"/>
        <v>0</v>
      </c>
      <c r="H51" s="74">
        <f t="shared" si="4"/>
        <v>0</v>
      </c>
      <c r="I51" s="87">
        <f t="shared" si="6"/>
        <v>0</v>
      </c>
      <c r="J51" s="90"/>
    </row>
    <row r="52" spans="1:10" x14ac:dyDescent="0.25">
      <c r="A52" s="107">
        <v>37</v>
      </c>
      <c r="B52" s="125" t="s">
        <v>432</v>
      </c>
      <c r="C52" s="107">
        <v>30</v>
      </c>
      <c r="D52" s="107" t="s">
        <v>429</v>
      </c>
      <c r="E52" s="68"/>
      <c r="F52" s="72">
        <f t="shared" si="0"/>
        <v>0</v>
      </c>
      <c r="G52" s="73">
        <f t="shared" si="5"/>
        <v>0</v>
      </c>
      <c r="H52" s="74">
        <f t="shared" si="4"/>
        <v>0</v>
      </c>
      <c r="I52" s="87">
        <f t="shared" si="6"/>
        <v>0</v>
      </c>
      <c r="J52" s="90"/>
    </row>
    <row r="53" spans="1:10" x14ac:dyDescent="0.25">
      <c r="A53" s="107">
        <v>38</v>
      </c>
      <c r="B53" s="125" t="s">
        <v>759</v>
      </c>
      <c r="C53" s="107">
        <v>40</v>
      </c>
      <c r="D53" s="107" t="s">
        <v>28</v>
      </c>
      <c r="E53" s="68"/>
      <c r="F53" s="72">
        <f t="shared" si="0"/>
        <v>0</v>
      </c>
      <c r="G53" s="73">
        <f t="shared" si="5"/>
        <v>0</v>
      </c>
      <c r="H53" s="74">
        <f t="shared" ref="H53" si="7">(E53*C53)</f>
        <v>0</v>
      </c>
      <c r="I53" s="87">
        <f t="shared" si="6"/>
        <v>0</v>
      </c>
      <c r="J53" s="90"/>
    </row>
    <row r="54" spans="1:10" x14ac:dyDescent="0.25">
      <c r="A54" s="287" t="s">
        <v>643</v>
      </c>
      <c r="B54" s="288"/>
      <c r="C54" s="288"/>
      <c r="D54" s="288"/>
      <c r="E54" s="288"/>
      <c r="F54" s="288"/>
      <c r="G54" s="288"/>
      <c r="H54" s="288"/>
      <c r="I54" s="288"/>
      <c r="J54" s="289"/>
    </row>
    <row r="55" spans="1:10" x14ac:dyDescent="0.25">
      <c r="A55" s="110">
        <v>39</v>
      </c>
      <c r="B55" s="125" t="s">
        <v>417</v>
      </c>
      <c r="C55" s="107">
        <v>30</v>
      </c>
      <c r="D55" s="107" t="s">
        <v>239</v>
      </c>
      <c r="E55" s="68"/>
      <c r="F55" s="72">
        <f t="shared" si="0"/>
        <v>0</v>
      </c>
      <c r="G55" s="73">
        <f t="shared" ref="G55:G59" si="8">SUM(E55:F55)</f>
        <v>0</v>
      </c>
      <c r="H55" s="74">
        <f t="shared" ref="H55:H59" si="9">(E55*C55)</f>
        <v>0</v>
      </c>
      <c r="I55" s="87">
        <f t="shared" si="6"/>
        <v>0</v>
      </c>
      <c r="J55" s="90"/>
    </row>
    <row r="56" spans="1:10" x14ac:dyDescent="0.25">
      <c r="A56" s="110">
        <v>40</v>
      </c>
      <c r="B56" s="125" t="s">
        <v>418</v>
      </c>
      <c r="C56" s="107">
        <v>20</v>
      </c>
      <c r="D56" s="107" t="s">
        <v>239</v>
      </c>
      <c r="E56" s="68"/>
      <c r="F56" s="72">
        <f t="shared" si="0"/>
        <v>0</v>
      </c>
      <c r="G56" s="73">
        <f t="shared" si="8"/>
        <v>0</v>
      </c>
      <c r="H56" s="74">
        <f t="shared" si="9"/>
        <v>0</v>
      </c>
      <c r="I56" s="87">
        <f t="shared" si="6"/>
        <v>0</v>
      </c>
      <c r="J56" s="90"/>
    </row>
    <row r="57" spans="1:10" x14ac:dyDescent="0.25">
      <c r="A57" s="110">
        <v>41</v>
      </c>
      <c r="B57" s="125" t="s">
        <v>419</v>
      </c>
      <c r="C57" s="107">
        <v>20</v>
      </c>
      <c r="D57" s="107" t="s">
        <v>239</v>
      </c>
      <c r="E57" s="68"/>
      <c r="F57" s="72">
        <f t="shared" si="0"/>
        <v>0</v>
      </c>
      <c r="G57" s="73">
        <f t="shared" si="8"/>
        <v>0</v>
      </c>
      <c r="H57" s="74">
        <f t="shared" si="9"/>
        <v>0</v>
      </c>
      <c r="I57" s="87">
        <f t="shared" si="6"/>
        <v>0</v>
      </c>
      <c r="J57" s="90"/>
    </row>
    <row r="58" spans="1:10" x14ac:dyDescent="0.25">
      <c r="A58" s="110">
        <v>42</v>
      </c>
      <c r="B58" s="125" t="s">
        <v>766</v>
      </c>
      <c r="C58" s="107">
        <v>50</v>
      </c>
      <c r="D58" s="107" t="s">
        <v>239</v>
      </c>
      <c r="E58" s="68"/>
      <c r="F58" s="72">
        <f t="shared" si="0"/>
        <v>0</v>
      </c>
      <c r="G58" s="73">
        <f t="shared" si="8"/>
        <v>0</v>
      </c>
      <c r="H58" s="74">
        <f t="shared" si="9"/>
        <v>0</v>
      </c>
      <c r="I58" s="87">
        <f t="shared" si="6"/>
        <v>0</v>
      </c>
      <c r="J58" s="90"/>
    </row>
    <row r="59" spans="1:10" x14ac:dyDescent="0.25">
      <c r="A59" s="110">
        <v>43</v>
      </c>
      <c r="B59" s="125" t="s">
        <v>767</v>
      </c>
      <c r="C59" s="107">
        <v>20</v>
      </c>
      <c r="D59" s="107" t="s">
        <v>239</v>
      </c>
      <c r="E59" s="68"/>
      <c r="F59" s="72">
        <f t="shared" si="0"/>
        <v>0</v>
      </c>
      <c r="G59" s="73">
        <f t="shared" si="8"/>
        <v>0</v>
      </c>
      <c r="H59" s="74">
        <f t="shared" si="9"/>
        <v>0</v>
      </c>
      <c r="I59" s="87">
        <f t="shared" si="6"/>
        <v>0</v>
      </c>
      <c r="J59" s="90"/>
    </row>
    <row r="60" spans="1:10" x14ac:dyDescent="0.25">
      <c r="A60" s="287" t="s">
        <v>644</v>
      </c>
      <c r="B60" s="288"/>
      <c r="C60" s="288"/>
      <c r="D60" s="288"/>
      <c r="E60" s="288"/>
      <c r="F60" s="288"/>
      <c r="G60" s="288"/>
      <c r="H60" s="288"/>
      <c r="I60" s="288"/>
      <c r="J60" s="289"/>
    </row>
    <row r="61" spans="1:10" x14ac:dyDescent="0.25">
      <c r="A61" s="107">
        <v>44</v>
      </c>
      <c r="B61" s="125" t="s">
        <v>420</v>
      </c>
      <c r="C61" s="107">
        <v>5</v>
      </c>
      <c r="D61" s="107" t="s">
        <v>28</v>
      </c>
      <c r="E61" s="68"/>
      <c r="F61" s="72">
        <f t="shared" si="0"/>
        <v>0</v>
      </c>
      <c r="G61" s="73">
        <f>SUM(E61:F61)</f>
        <v>0</v>
      </c>
      <c r="H61" s="74">
        <f>(E61*C61)</f>
        <v>0</v>
      </c>
      <c r="I61" s="87">
        <f t="shared" si="6"/>
        <v>0</v>
      </c>
      <c r="J61" s="90"/>
    </row>
    <row r="62" spans="1:10" x14ac:dyDescent="0.25">
      <c r="A62" s="110">
        <v>45</v>
      </c>
      <c r="B62" s="125" t="s">
        <v>421</v>
      </c>
      <c r="C62" s="107">
        <v>5</v>
      </c>
      <c r="D62" s="107" t="s">
        <v>28</v>
      </c>
      <c r="E62" s="68"/>
      <c r="F62" s="72">
        <f t="shared" si="0"/>
        <v>0</v>
      </c>
      <c r="G62" s="73">
        <f t="shared" ref="G62:G69" si="10">SUM(E62:F62)</f>
        <v>0</v>
      </c>
      <c r="H62" s="74">
        <f t="shared" ref="H62:H69" si="11">(E62*C62)</f>
        <v>0</v>
      </c>
      <c r="I62" s="87">
        <f t="shared" si="6"/>
        <v>0</v>
      </c>
      <c r="J62" s="90"/>
    </row>
    <row r="63" spans="1:10" x14ac:dyDescent="0.25">
      <c r="A63" s="107">
        <v>46</v>
      </c>
      <c r="B63" s="125" t="s">
        <v>422</v>
      </c>
      <c r="C63" s="107">
        <v>5</v>
      </c>
      <c r="D63" s="107" t="s">
        <v>28</v>
      </c>
      <c r="E63" s="68"/>
      <c r="F63" s="72">
        <f t="shared" si="0"/>
        <v>0</v>
      </c>
      <c r="G63" s="73">
        <f t="shared" si="10"/>
        <v>0</v>
      </c>
      <c r="H63" s="74">
        <f t="shared" si="11"/>
        <v>0</v>
      </c>
      <c r="I63" s="87">
        <f t="shared" si="6"/>
        <v>0</v>
      </c>
      <c r="J63" s="90"/>
    </row>
    <row r="64" spans="1:10" x14ac:dyDescent="0.25">
      <c r="A64" s="110">
        <v>47</v>
      </c>
      <c r="B64" s="125" t="s">
        <v>423</v>
      </c>
      <c r="C64" s="107">
        <v>5</v>
      </c>
      <c r="D64" s="107" t="s">
        <v>28</v>
      </c>
      <c r="E64" s="68"/>
      <c r="F64" s="72">
        <f t="shared" si="0"/>
        <v>0</v>
      </c>
      <c r="G64" s="73">
        <f t="shared" si="10"/>
        <v>0</v>
      </c>
      <c r="H64" s="74">
        <f t="shared" si="11"/>
        <v>0</v>
      </c>
      <c r="I64" s="87">
        <f t="shared" si="6"/>
        <v>0</v>
      </c>
      <c r="J64" s="90"/>
    </row>
    <row r="65" spans="1:10" x14ac:dyDescent="0.25">
      <c r="A65" s="107">
        <v>48</v>
      </c>
      <c r="B65" s="125" t="s">
        <v>424</v>
      </c>
      <c r="C65" s="107">
        <v>5</v>
      </c>
      <c r="D65" s="107" t="s">
        <v>28</v>
      </c>
      <c r="E65" s="68"/>
      <c r="F65" s="72">
        <f t="shared" si="0"/>
        <v>0</v>
      </c>
      <c r="G65" s="73">
        <f t="shared" si="10"/>
        <v>0</v>
      </c>
      <c r="H65" s="74">
        <f t="shared" si="11"/>
        <v>0</v>
      </c>
      <c r="I65" s="87">
        <f t="shared" si="6"/>
        <v>0</v>
      </c>
      <c r="J65" s="90"/>
    </row>
    <row r="66" spans="1:10" x14ac:dyDescent="0.25">
      <c r="A66" s="110">
        <v>49</v>
      </c>
      <c r="B66" s="125" t="s">
        <v>425</v>
      </c>
      <c r="C66" s="107">
        <v>5</v>
      </c>
      <c r="D66" s="107" t="s">
        <v>28</v>
      </c>
      <c r="E66" s="68"/>
      <c r="F66" s="72">
        <f t="shared" si="0"/>
        <v>0</v>
      </c>
      <c r="G66" s="73">
        <f t="shared" si="10"/>
        <v>0</v>
      </c>
      <c r="H66" s="74">
        <f t="shared" si="11"/>
        <v>0</v>
      </c>
      <c r="I66" s="87">
        <f t="shared" si="6"/>
        <v>0</v>
      </c>
      <c r="J66" s="90"/>
    </row>
    <row r="67" spans="1:10" x14ac:dyDescent="0.25">
      <c r="A67" s="107">
        <v>50</v>
      </c>
      <c r="B67" s="125" t="s">
        <v>426</v>
      </c>
      <c r="C67" s="107">
        <v>5</v>
      </c>
      <c r="D67" s="107" t="s">
        <v>28</v>
      </c>
      <c r="E67" s="68"/>
      <c r="F67" s="72">
        <f t="shared" si="0"/>
        <v>0</v>
      </c>
      <c r="G67" s="73">
        <f t="shared" si="10"/>
        <v>0</v>
      </c>
      <c r="H67" s="74">
        <f t="shared" si="11"/>
        <v>0</v>
      </c>
      <c r="I67" s="87">
        <f t="shared" si="6"/>
        <v>0</v>
      </c>
      <c r="J67" s="90"/>
    </row>
    <row r="68" spans="1:10" x14ac:dyDescent="0.25">
      <c r="A68" s="110">
        <v>51</v>
      </c>
      <c r="B68" s="125" t="s">
        <v>427</v>
      </c>
      <c r="C68" s="107">
        <v>5</v>
      </c>
      <c r="D68" s="107" t="s">
        <v>28</v>
      </c>
      <c r="E68" s="68"/>
      <c r="F68" s="72">
        <f t="shared" si="0"/>
        <v>0</v>
      </c>
      <c r="G68" s="73">
        <f t="shared" si="10"/>
        <v>0</v>
      </c>
      <c r="H68" s="74">
        <f t="shared" si="11"/>
        <v>0</v>
      </c>
      <c r="I68" s="87">
        <f t="shared" si="6"/>
        <v>0</v>
      </c>
      <c r="J68" s="90"/>
    </row>
    <row r="69" spans="1:10" x14ac:dyDescent="0.25">
      <c r="A69" s="107">
        <v>52</v>
      </c>
      <c r="B69" s="125" t="s">
        <v>428</v>
      </c>
      <c r="C69" s="107">
        <v>5</v>
      </c>
      <c r="D69" s="107" t="s">
        <v>28</v>
      </c>
      <c r="E69" s="68"/>
      <c r="F69" s="72">
        <f t="shared" si="0"/>
        <v>0</v>
      </c>
      <c r="G69" s="73">
        <f t="shared" si="10"/>
        <v>0</v>
      </c>
      <c r="H69" s="74">
        <f t="shared" si="11"/>
        <v>0</v>
      </c>
      <c r="I69" s="87">
        <f t="shared" si="6"/>
        <v>0</v>
      </c>
      <c r="J69" s="90"/>
    </row>
    <row r="70" spans="1:10" x14ac:dyDescent="0.25">
      <c r="A70" s="112"/>
      <c r="B70" s="113" t="s">
        <v>37</v>
      </c>
      <c r="C70" s="114"/>
      <c r="D70" s="114"/>
      <c r="E70" s="115"/>
      <c r="F70" s="148">
        <v>0</v>
      </c>
      <c r="G70" s="148">
        <v>0</v>
      </c>
      <c r="H70" s="148">
        <v>0</v>
      </c>
      <c r="I70" s="149">
        <f>SUM(I14:I18)</f>
        <v>0</v>
      </c>
      <c r="J70" s="126"/>
    </row>
    <row r="73" spans="1:10" x14ac:dyDescent="0.25">
      <c r="A73" s="255" t="s">
        <v>30</v>
      </c>
      <c r="B73" s="255"/>
      <c r="C73" s="255"/>
      <c r="D73" s="243"/>
      <c r="E73" s="243"/>
      <c r="F73" s="243"/>
      <c r="G73" s="243"/>
      <c r="H73" s="138"/>
    </row>
    <row r="74" spans="1:10" x14ac:dyDescent="0.25">
      <c r="A74" s="117" t="s">
        <v>31</v>
      </c>
      <c r="B74" s="118"/>
      <c r="C74" s="139" t="s">
        <v>33</v>
      </c>
      <c r="D74" s="140"/>
      <c r="E74" s="140"/>
      <c r="F74" s="140"/>
      <c r="G74" s="140"/>
      <c r="H74" s="140"/>
      <c r="I74" s="119"/>
      <c r="J74" s="120"/>
    </row>
    <row r="75" spans="1:10" x14ac:dyDescent="0.25">
      <c r="A75" s="121" t="s">
        <v>32</v>
      </c>
      <c r="B75" s="118"/>
      <c r="C75" s="139" t="s">
        <v>34</v>
      </c>
      <c r="D75" s="140"/>
      <c r="E75" s="140"/>
      <c r="F75" s="140"/>
      <c r="G75" s="140"/>
      <c r="H75" s="140"/>
      <c r="I75" s="140"/>
      <c r="J75" s="140"/>
    </row>
    <row r="76" spans="1:10" x14ac:dyDescent="0.25">
      <c r="A76" s="121" t="s">
        <v>153</v>
      </c>
      <c r="B76" s="118"/>
      <c r="C76" s="139" t="s">
        <v>35</v>
      </c>
      <c r="D76" s="140"/>
      <c r="E76" s="140"/>
      <c r="F76" s="140"/>
      <c r="G76" s="140"/>
      <c r="H76" s="140"/>
      <c r="I76" s="140"/>
      <c r="J76" s="140"/>
    </row>
    <row r="77" spans="1:10" x14ac:dyDescent="0.25">
      <c r="A77" s="121" t="s">
        <v>148</v>
      </c>
      <c r="B77" s="118"/>
      <c r="C77" s="139" t="s">
        <v>146</v>
      </c>
      <c r="D77" s="140"/>
      <c r="E77" s="140"/>
      <c r="F77" s="140"/>
      <c r="G77" s="140"/>
      <c r="H77" s="140"/>
      <c r="I77" s="140"/>
      <c r="J77" s="140"/>
    </row>
    <row r="78" spans="1:10" x14ac:dyDescent="0.25">
      <c r="A78" s="121" t="s">
        <v>145</v>
      </c>
      <c r="B78" s="118"/>
      <c r="C78" s="139" t="s">
        <v>147</v>
      </c>
      <c r="D78" s="140"/>
      <c r="E78" s="140"/>
      <c r="F78" s="140"/>
      <c r="G78" s="140"/>
      <c r="H78" s="140"/>
      <c r="I78" s="140"/>
      <c r="J78" s="140"/>
    </row>
    <row r="79" spans="1:10" x14ac:dyDescent="0.25">
      <c r="A79" s="117" t="s">
        <v>144</v>
      </c>
      <c r="B79" s="118"/>
      <c r="C79" s="139" t="s">
        <v>36</v>
      </c>
      <c r="D79" s="140"/>
      <c r="E79" s="140"/>
      <c r="F79" s="140"/>
      <c r="G79" s="140"/>
      <c r="H79" s="140"/>
      <c r="I79" s="140"/>
      <c r="J79" s="140"/>
    </row>
    <row r="80" spans="1:10" x14ac:dyDescent="0.25">
      <c r="A80" s="122"/>
      <c r="B80" s="122"/>
      <c r="C80" s="123"/>
      <c r="D80" s="123"/>
      <c r="E80" s="123"/>
      <c r="F80" s="123"/>
      <c r="G80" s="123"/>
      <c r="H80" s="123"/>
      <c r="I80" s="123"/>
      <c r="J80" s="123"/>
    </row>
    <row r="81" spans="1:10" x14ac:dyDescent="0.25">
      <c r="A81" s="123"/>
      <c r="B81" s="123"/>
      <c r="C81" s="123"/>
      <c r="D81" s="123"/>
      <c r="E81" s="123"/>
      <c r="F81" s="123"/>
      <c r="G81" s="123"/>
      <c r="H81" s="123"/>
      <c r="I81" s="123"/>
    </row>
    <row r="82" spans="1:10" x14ac:dyDescent="0.25">
      <c r="A82" s="249" t="s">
        <v>38</v>
      </c>
      <c r="B82" s="249"/>
    </row>
    <row r="83" spans="1:10" x14ac:dyDescent="0.25">
      <c r="A83" s="246" t="s">
        <v>39</v>
      </c>
      <c r="B83" s="247"/>
      <c r="C83" s="247"/>
      <c r="D83" s="247"/>
      <c r="E83" s="248"/>
      <c r="F83" s="122"/>
      <c r="G83" s="122"/>
      <c r="H83" s="122"/>
      <c r="I83" s="122"/>
    </row>
    <row r="84" spans="1:10" x14ac:dyDescent="0.25">
      <c r="A84" s="246" t="s">
        <v>40</v>
      </c>
      <c r="B84" s="247"/>
      <c r="C84" s="247"/>
      <c r="D84" s="247"/>
      <c r="E84" s="248"/>
      <c r="F84" s="122"/>
      <c r="G84" s="122"/>
      <c r="H84" s="122"/>
      <c r="I84" s="122"/>
    </row>
    <row r="85" spans="1:10" x14ac:dyDescent="0.25">
      <c r="A85" s="246" t="s">
        <v>41</v>
      </c>
      <c r="B85" s="247"/>
      <c r="C85" s="247"/>
      <c r="D85" s="247"/>
      <c r="E85" s="248"/>
      <c r="F85" s="122"/>
      <c r="G85" s="122"/>
      <c r="H85" s="122"/>
      <c r="I85" s="122"/>
    </row>
    <row r="86" spans="1:10" x14ac:dyDescent="0.25">
      <c r="A86" s="246" t="s">
        <v>149</v>
      </c>
      <c r="B86" s="247"/>
      <c r="C86" s="247"/>
      <c r="D86" s="247"/>
      <c r="E86" s="248"/>
      <c r="F86" s="122"/>
      <c r="G86" s="122"/>
      <c r="H86" s="122"/>
      <c r="I86" s="122"/>
    </row>
    <row r="88" spans="1:10" x14ac:dyDescent="0.25">
      <c r="A88" s="245" t="s">
        <v>44</v>
      </c>
      <c r="B88" s="245"/>
      <c r="C88" s="245"/>
      <c r="D88" s="245"/>
      <c r="E88" s="245"/>
      <c r="F88" s="245"/>
      <c r="G88" s="245"/>
      <c r="H88" s="137"/>
    </row>
    <row r="89" spans="1:10" x14ac:dyDescent="0.25">
      <c r="A89" s="245" t="s">
        <v>45</v>
      </c>
      <c r="B89" s="245"/>
      <c r="C89" s="245"/>
      <c r="D89" s="245"/>
      <c r="E89" s="245"/>
      <c r="F89" s="245"/>
      <c r="G89" s="245"/>
      <c r="H89" s="137"/>
    </row>
    <row r="91" spans="1:10" x14ac:dyDescent="0.25">
      <c r="A91" s="249" t="s">
        <v>46</v>
      </c>
      <c r="B91" s="249"/>
      <c r="C91" s="249"/>
      <c r="D91" s="249"/>
      <c r="E91" s="249"/>
      <c r="F91" s="249"/>
      <c r="G91" s="249"/>
      <c r="H91" s="143"/>
    </row>
    <row r="92" spans="1:10" x14ac:dyDescent="0.25">
      <c r="A92" s="246" t="s">
        <v>150</v>
      </c>
      <c r="B92" s="247"/>
      <c r="C92" s="247"/>
      <c r="D92" s="247"/>
      <c r="E92" s="247"/>
      <c r="F92" s="247"/>
      <c r="G92" s="247"/>
      <c r="H92" s="248"/>
      <c r="I92" s="122"/>
    </row>
    <row r="93" spans="1:10" x14ac:dyDescent="0.25">
      <c r="A93" s="246" t="s">
        <v>794</v>
      </c>
      <c r="B93" s="247"/>
      <c r="C93" s="247"/>
      <c r="D93" s="247"/>
      <c r="E93" s="247"/>
      <c r="F93" s="247"/>
      <c r="G93" s="247"/>
      <c r="H93" s="248"/>
      <c r="I93" s="122"/>
    </row>
    <row r="94" spans="1:10" x14ac:dyDescent="0.25">
      <c r="A94" s="123"/>
      <c r="B94" s="123"/>
      <c r="C94" s="123"/>
      <c r="D94" s="123"/>
      <c r="E94" s="123"/>
      <c r="F94" s="123"/>
      <c r="G94" s="123"/>
      <c r="H94" s="123"/>
      <c r="I94" s="123"/>
    </row>
    <row r="95" spans="1:10" x14ac:dyDescent="0.25">
      <c r="A95" s="256" t="s">
        <v>47</v>
      </c>
      <c r="B95" s="256"/>
      <c r="C95" s="256"/>
      <c r="D95" s="99"/>
      <c r="E95" s="99"/>
      <c r="F95" s="99"/>
      <c r="G95" s="99"/>
      <c r="H95" s="99"/>
      <c r="I95" s="99"/>
    </row>
    <row r="96" spans="1:10" x14ac:dyDescent="0.25">
      <c r="A96" s="246" t="s">
        <v>48</v>
      </c>
      <c r="B96" s="247"/>
      <c r="C96" s="247"/>
      <c r="D96" s="247"/>
      <c r="E96" s="247"/>
      <c r="F96" s="247"/>
      <c r="G96" s="247"/>
      <c r="H96" s="247"/>
      <c r="I96" s="247"/>
      <c r="J96" s="248"/>
    </row>
    <row r="97" spans="1:10" x14ac:dyDescent="0.25">
      <c r="A97" s="246" t="s">
        <v>103</v>
      </c>
      <c r="B97" s="247"/>
      <c r="C97" s="247"/>
      <c r="D97" s="247"/>
      <c r="E97" s="247"/>
      <c r="F97" s="247"/>
      <c r="G97" s="247"/>
      <c r="H97" s="247"/>
      <c r="I97" s="247"/>
      <c r="J97" s="248"/>
    </row>
    <row r="100" spans="1:10" x14ac:dyDescent="0.25">
      <c r="B100" s="98" t="s">
        <v>151</v>
      </c>
      <c r="E100" s="98" t="s">
        <v>49</v>
      </c>
      <c r="G100" s="137" t="s">
        <v>152</v>
      </c>
      <c r="H100" s="137"/>
      <c r="I100" s="137"/>
      <c r="J100" s="137"/>
    </row>
  </sheetData>
  <customSheetViews>
    <customSheetView guid="{2E885550-6E49-4094-A79A-F9B8865EE0DA}" fitToPage="1" topLeftCell="A45">
      <selection activeCell="I56" sqref="I56"/>
      <pageMargins left="0.7" right="0.7" top="0.75" bottom="0.75" header="0.3" footer="0.3"/>
      <pageSetup paperSize="9" scale="32" fitToWidth="0" orientation="landscape" r:id="rId1"/>
      <headerFooter>
        <oddHeader>&amp;CObrazec št. 11</oddHeader>
      </headerFooter>
    </customSheetView>
    <customSheetView guid="{ACCB35C7-7F7A-4839-8E21-D8AB5AB0B28C}" fitToPage="1" topLeftCell="A45">
      <selection activeCell="I56" sqref="I56"/>
      <pageMargins left="0.7" right="0.7" top="0.75" bottom="0.75" header="0.3" footer="0.3"/>
      <pageSetup paperSize="9" scale="32" fitToWidth="0" orientation="landscape" r:id="rId2"/>
      <headerFooter>
        <oddHeader>&amp;CObrazec št. 11</oddHeader>
      </headerFooter>
    </customSheetView>
  </customSheetViews>
  <mergeCells count="36">
    <mergeCell ref="A14:J14"/>
    <mergeCell ref="A11:A12"/>
    <mergeCell ref="B11:B12"/>
    <mergeCell ref="A97:J97"/>
    <mergeCell ref="A89:G89"/>
    <mergeCell ref="A91:G91"/>
    <mergeCell ref="A92:H92"/>
    <mergeCell ref="A93:H93"/>
    <mergeCell ref="A82:B82"/>
    <mergeCell ref="A73:C73"/>
    <mergeCell ref="D73:G73"/>
    <mergeCell ref="A19:J19"/>
    <mergeCell ref="A54:J54"/>
    <mergeCell ref="A60:J60"/>
    <mergeCell ref="A88:G88"/>
    <mergeCell ref="A95:C95"/>
    <mergeCell ref="A96:J96"/>
    <mergeCell ref="A83:E83"/>
    <mergeCell ref="A84:E84"/>
    <mergeCell ref="A85:E85"/>
    <mergeCell ref="A86:E86"/>
    <mergeCell ref="H1:I1"/>
    <mergeCell ref="H5:J5"/>
    <mergeCell ref="H4:K4"/>
    <mergeCell ref="H2:K2"/>
    <mergeCell ref="H3:K3"/>
    <mergeCell ref="H6:J6"/>
    <mergeCell ref="E11:E12"/>
    <mergeCell ref="F11:F12"/>
    <mergeCell ref="G11:G12"/>
    <mergeCell ref="H11:H12"/>
    <mergeCell ref="I11:I12"/>
    <mergeCell ref="J11:J12"/>
    <mergeCell ref="C8:G8"/>
    <mergeCell ref="C11:C12"/>
    <mergeCell ref="D11:D12"/>
  </mergeCells>
  <pageMargins left="0.70866141732283472" right="0.70866141732283472" top="0.74803149606299213" bottom="0.74803149606299213" header="0.31496062992125984" footer="0.31496062992125984"/>
  <pageSetup paperSize="9" scale="75" fitToWidth="0" orientation="landscape" r:id="rId3"/>
  <headerFooter>
    <oddHeader>&amp;CObrazec št. 11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48"/>
  <sheetViews>
    <sheetView zoomScaleNormal="100" workbookViewId="0">
      <selection activeCell="D21" sqref="D21:G21"/>
    </sheetView>
  </sheetViews>
  <sheetFormatPr defaultRowHeight="15" x14ac:dyDescent="0.25"/>
  <cols>
    <col min="1" max="1" width="7.140625" style="98" customWidth="1"/>
    <col min="2" max="2" width="70.28515625" style="98" customWidth="1"/>
    <col min="3" max="3" width="10.28515625" style="98" customWidth="1"/>
    <col min="4" max="4" width="9.140625" style="98" customWidth="1"/>
    <col min="5" max="6" width="10.28515625" style="98" customWidth="1"/>
    <col min="7" max="8" width="13.7109375" style="98" customWidth="1"/>
    <col min="9" max="9" width="14.28515625" style="98" customWidth="1"/>
    <col min="10" max="10" width="16.85546875" style="98" customWidth="1"/>
    <col min="11" max="11" width="15.5703125" style="98" customWidth="1"/>
    <col min="12" max="14" width="9.140625" style="98" customWidth="1"/>
    <col min="15" max="16384" width="9.140625" style="98"/>
  </cols>
  <sheetData>
    <row r="1" spans="1:12" x14ac:dyDescent="0.25">
      <c r="A1" s="3" t="s">
        <v>0</v>
      </c>
      <c r="B1" s="4"/>
      <c r="C1" s="5"/>
      <c r="D1" s="3"/>
      <c r="H1" s="223" t="s">
        <v>6</v>
      </c>
      <c r="I1" s="223"/>
      <c r="J1" s="137"/>
      <c r="K1" s="137"/>
    </row>
    <row r="2" spans="1:12" x14ac:dyDescent="0.25">
      <c r="A2" s="38" t="s">
        <v>1</v>
      </c>
      <c r="B2" s="38"/>
      <c r="C2" s="40"/>
      <c r="D2" s="40"/>
      <c r="H2" s="222" t="s">
        <v>852</v>
      </c>
      <c r="I2" s="222"/>
      <c r="J2" s="222"/>
      <c r="K2" s="222"/>
      <c r="L2" s="99"/>
    </row>
    <row r="3" spans="1:12" x14ac:dyDescent="0.25">
      <c r="A3" s="39" t="s">
        <v>2</v>
      </c>
      <c r="B3" s="39"/>
      <c r="C3" s="40"/>
      <c r="D3" s="40"/>
      <c r="H3" s="224" t="s">
        <v>853</v>
      </c>
      <c r="I3" s="224"/>
      <c r="J3" s="224"/>
      <c r="K3" s="224"/>
      <c r="L3" s="99"/>
    </row>
    <row r="4" spans="1:12" x14ac:dyDescent="0.25">
      <c r="A4" s="39" t="s">
        <v>3</v>
      </c>
      <c r="B4" s="39"/>
      <c r="C4" s="40"/>
      <c r="D4" s="40"/>
      <c r="H4" s="222" t="s">
        <v>854</v>
      </c>
      <c r="I4" s="222"/>
      <c r="J4" s="222"/>
      <c r="K4" s="222"/>
      <c r="L4" s="99"/>
    </row>
    <row r="5" spans="1:12" x14ac:dyDescent="0.25">
      <c r="A5" s="39" t="s">
        <v>4</v>
      </c>
      <c r="B5" s="39"/>
      <c r="C5" s="40"/>
      <c r="D5" s="40"/>
      <c r="H5" s="222"/>
      <c r="I5" s="222"/>
      <c r="J5" s="222"/>
      <c r="K5" s="222"/>
      <c r="L5" s="99"/>
    </row>
    <row r="6" spans="1:12" x14ac:dyDescent="0.25">
      <c r="A6" s="39" t="s">
        <v>5</v>
      </c>
      <c r="B6" s="39"/>
      <c r="C6" s="40"/>
      <c r="D6" s="40"/>
      <c r="H6" s="222"/>
      <c r="I6" s="222"/>
      <c r="J6" s="222"/>
      <c r="K6" s="222"/>
      <c r="L6" s="99"/>
    </row>
    <row r="8" spans="1:12" ht="18.75" x14ac:dyDescent="0.3">
      <c r="C8" s="225" t="s">
        <v>7</v>
      </c>
      <c r="D8" s="225"/>
      <c r="E8" s="225"/>
      <c r="F8" s="225"/>
      <c r="G8" s="225"/>
      <c r="H8" s="142"/>
    </row>
    <row r="9" spans="1:12" ht="18.75" x14ac:dyDescent="0.3">
      <c r="C9" s="100" t="s">
        <v>43</v>
      </c>
      <c r="D9" s="142">
        <v>18</v>
      </c>
      <c r="E9" s="127" t="s">
        <v>608</v>
      </c>
      <c r="F9" s="127"/>
      <c r="G9" s="127"/>
      <c r="H9" s="101"/>
    </row>
    <row r="10" spans="1:12" ht="15.75" thickBot="1" x14ac:dyDescent="0.3"/>
    <row r="11" spans="1:12" x14ac:dyDescent="0.25">
      <c r="A11" s="227" t="s">
        <v>8</v>
      </c>
      <c r="B11" s="229" t="s">
        <v>42</v>
      </c>
      <c r="C11" s="229" t="s">
        <v>9</v>
      </c>
      <c r="D11" s="229" t="s">
        <v>10</v>
      </c>
      <c r="E11" s="231" t="s">
        <v>11</v>
      </c>
      <c r="F11" s="231" t="s">
        <v>12</v>
      </c>
      <c r="G11" s="259" t="s">
        <v>140</v>
      </c>
      <c r="H11" s="241" t="s">
        <v>139</v>
      </c>
      <c r="I11" s="241" t="s">
        <v>141</v>
      </c>
      <c r="J11" s="239" t="s">
        <v>13</v>
      </c>
      <c r="K11" s="241" t="s">
        <v>446</v>
      </c>
    </row>
    <row r="12" spans="1:12" ht="29.25" customHeight="1" x14ac:dyDescent="0.25">
      <c r="A12" s="228"/>
      <c r="B12" s="230"/>
      <c r="C12" s="230"/>
      <c r="D12" s="230"/>
      <c r="E12" s="232"/>
      <c r="F12" s="232"/>
      <c r="G12" s="260"/>
      <c r="H12" s="242"/>
      <c r="I12" s="242"/>
      <c r="J12" s="240"/>
      <c r="K12" s="242"/>
    </row>
    <row r="13" spans="1:12" x14ac:dyDescent="0.25">
      <c r="A13" s="128">
        <v>0</v>
      </c>
      <c r="B13" s="129">
        <v>1</v>
      </c>
      <c r="C13" s="129">
        <v>2</v>
      </c>
      <c r="D13" s="129">
        <v>3</v>
      </c>
      <c r="E13" s="130">
        <v>4</v>
      </c>
      <c r="F13" s="130">
        <v>5</v>
      </c>
      <c r="G13" s="131" t="s">
        <v>14</v>
      </c>
      <c r="H13" s="132" t="s">
        <v>142</v>
      </c>
      <c r="I13" s="132" t="s">
        <v>143</v>
      </c>
      <c r="J13" s="133">
        <v>9</v>
      </c>
      <c r="K13" s="134"/>
      <c r="L13" s="99"/>
    </row>
    <row r="14" spans="1:12" x14ac:dyDescent="0.25">
      <c r="A14" s="110">
        <v>1</v>
      </c>
      <c r="B14" s="125" t="s">
        <v>857</v>
      </c>
      <c r="C14" s="107">
        <v>50</v>
      </c>
      <c r="D14" s="107" t="s">
        <v>28</v>
      </c>
      <c r="E14" s="67"/>
      <c r="F14" s="72">
        <f t="shared" ref="F14:F17" si="0">E14*0.095</f>
        <v>0</v>
      </c>
      <c r="G14" s="81">
        <f t="shared" ref="G14:G17" si="1">SUM(E14:F14)</f>
        <v>0</v>
      </c>
      <c r="H14" s="74">
        <f>(E14*C14)</f>
        <v>0</v>
      </c>
      <c r="I14" s="84">
        <f>+G14*C14</f>
        <v>0</v>
      </c>
      <c r="J14" s="89"/>
      <c r="K14" s="134"/>
    </row>
    <row r="15" spans="1:12" x14ac:dyDescent="0.25">
      <c r="A15" s="107">
        <v>2</v>
      </c>
      <c r="B15" s="125" t="s">
        <v>858</v>
      </c>
      <c r="C15" s="107">
        <v>20</v>
      </c>
      <c r="D15" s="107" t="s">
        <v>28</v>
      </c>
      <c r="E15" s="67"/>
      <c r="F15" s="72">
        <f t="shared" si="0"/>
        <v>0</v>
      </c>
      <c r="G15" s="81">
        <f t="shared" si="1"/>
        <v>0</v>
      </c>
      <c r="H15" s="74">
        <f t="shared" ref="H15:H17" si="2">(E15*C15)</f>
        <v>0</v>
      </c>
      <c r="I15" s="84">
        <f t="shared" ref="I15:I17" si="3">+G15*C15</f>
        <v>0</v>
      </c>
      <c r="J15" s="90"/>
      <c r="K15" s="134"/>
    </row>
    <row r="16" spans="1:12" x14ac:dyDescent="0.25">
      <c r="A16" s="107">
        <v>3</v>
      </c>
      <c r="B16" s="125" t="s">
        <v>615</v>
      </c>
      <c r="C16" s="107">
        <v>30</v>
      </c>
      <c r="D16" s="107" t="s">
        <v>28</v>
      </c>
      <c r="E16" s="67"/>
      <c r="F16" s="72">
        <f t="shared" si="0"/>
        <v>0</v>
      </c>
      <c r="G16" s="81">
        <f t="shared" si="1"/>
        <v>0</v>
      </c>
      <c r="H16" s="74">
        <f t="shared" si="2"/>
        <v>0</v>
      </c>
      <c r="I16" s="84">
        <f t="shared" si="3"/>
        <v>0</v>
      </c>
      <c r="J16" s="90"/>
      <c r="K16" s="134"/>
    </row>
    <row r="17" spans="1:11" x14ac:dyDescent="0.25">
      <c r="A17" s="110">
        <v>4</v>
      </c>
      <c r="B17" s="125" t="s">
        <v>616</v>
      </c>
      <c r="C17" s="107">
        <v>50</v>
      </c>
      <c r="D17" s="107" t="s">
        <v>28</v>
      </c>
      <c r="E17" s="67"/>
      <c r="F17" s="72">
        <f t="shared" si="0"/>
        <v>0</v>
      </c>
      <c r="G17" s="81">
        <f t="shared" si="1"/>
        <v>0</v>
      </c>
      <c r="H17" s="74">
        <f t="shared" si="2"/>
        <v>0</v>
      </c>
      <c r="I17" s="84">
        <f t="shared" si="3"/>
        <v>0</v>
      </c>
      <c r="J17" s="90"/>
      <c r="K17" s="134"/>
    </row>
    <row r="18" spans="1:11" x14ac:dyDescent="0.25">
      <c r="A18" s="112"/>
      <c r="B18" s="113" t="s">
        <v>37</v>
      </c>
      <c r="C18" s="114"/>
      <c r="D18" s="114"/>
      <c r="E18" s="115"/>
      <c r="F18" s="148">
        <f>SUM(F14:F17)</f>
        <v>0</v>
      </c>
      <c r="G18" s="148">
        <f>SUM(G14:G17)</f>
        <v>0</v>
      </c>
      <c r="H18" s="148">
        <f>SUM(H14:H17)</f>
        <v>0</v>
      </c>
      <c r="I18" s="149">
        <f>SUM(I14:I17)</f>
        <v>0</v>
      </c>
      <c r="J18" s="126"/>
      <c r="K18" s="126"/>
    </row>
    <row r="21" spans="1:11" x14ac:dyDescent="0.25">
      <c r="A21" s="255" t="s">
        <v>30</v>
      </c>
      <c r="B21" s="255"/>
      <c r="C21" s="255"/>
      <c r="D21" s="244"/>
      <c r="E21" s="244"/>
      <c r="F21" s="244"/>
      <c r="G21" s="244"/>
      <c r="H21" s="138"/>
    </row>
    <row r="22" spans="1:11" x14ac:dyDescent="0.25">
      <c r="A22" s="117" t="s">
        <v>31</v>
      </c>
      <c r="B22" s="135"/>
      <c r="C22" s="139" t="s">
        <v>33</v>
      </c>
      <c r="D22" s="140"/>
      <c r="E22" s="140"/>
      <c r="F22" s="140"/>
      <c r="G22" s="136"/>
      <c r="H22" s="140"/>
      <c r="I22" s="119"/>
      <c r="J22" s="120"/>
      <c r="K22" s="94"/>
    </row>
    <row r="23" spans="1:11" ht="16.899999999999999" customHeight="1" x14ac:dyDescent="0.25">
      <c r="A23" s="121" t="s">
        <v>32</v>
      </c>
      <c r="B23" s="118"/>
      <c r="C23" s="246" t="s">
        <v>34</v>
      </c>
      <c r="D23" s="247"/>
      <c r="E23" s="247"/>
      <c r="F23" s="247"/>
      <c r="G23" s="247"/>
      <c r="H23" s="247"/>
      <c r="I23" s="247"/>
      <c r="J23" s="247"/>
      <c r="K23" s="248"/>
    </row>
    <row r="24" spans="1:11" x14ac:dyDescent="0.25">
      <c r="A24" s="121" t="s">
        <v>153</v>
      </c>
      <c r="B24" s="118"/>
      <c r="C24" s="246" t="s">
        <v>35</v>
      </c>
      <c r="D24" s="247"/>
      <c r="E24" s="247"/>
      <c r="F24" s="247"/>
      <c r="G24" s="247"/>
      <c r="H24" s="247"/>
      <c r="I24" s="247"/>
      <c r="J24" s="247"/>
      <c r="K24" s="248"/>
    </row>
    <row r="25" spans="1:11" x14ac:dyDescent="0.25">
      <c r="A25" s="121" t="s">
        <v>148</v>
      </c>
      <c r="B25" s="118"/>
      <c r="C25" s="246" t="s">
        <v>146</v>
      </c>
      <c r="D25" s="247"/>
      <c r="E25" s="247"/>
      <c r="F25" s="247"/>
      <c r="G25" s="247"/>
      <c r="H25" s="247"/>
      <c r="I25" s="247"/>
      <c r="J25" s="247"/>
      <c r="K25" s="248"/>
    </row>
    <row r="26" spans="1:11" ht="24.6" customHeight="1" x14ac:dyDescent="0.25">
      <c r="A26" s="121" t="s">
        <v>145</v>
      </c>
      <c r="B26" s="118"/>
      <c r="C26" s="246" t="s">
        <v>147</v>
      </c>
      <c r="D26" s="247"/>
      <c r="E26" s="247"/>
      <c r="F26" s="247"/>
      <c r="G26" s="247"/>
      <c r="H26" s="247"/>
      <c r="I26" s="247"/>
      <c r="J26" s="247"/>
      <c r="K26" s="248"/>
    </row>
    <row r="27" spans="1:11" x14ac:dyDescent="0.25">
      <c r="A27" s="117" t="s">
        <v>144</v>
      </c>
      <c r="B27" s="118"/>
      <c r="C27" s="246" t="s">
        <v>36</v>
      </c>
      <c r="D27" s="247"/>
      <c r="E27" s="247"/>
      <c r="F27" s="247"/>
      <c r="G27" s="247"/>
      <c r="H27" s="247"/>
      <c r="I27" s="247"/>
      <c r="J27" s="247"/>
      <c r="K27" s="248"/>
    </row>
    <row r="28" spans="1:11" x14ac:dyDescent="0.25">
      <c r="A28" s="122"/>
      <c r="B28" s="122"/>
      <c r="C28" s="123"/>
      <c r="D28" s="123"/>
      <c r="E28" s="123"/>
      <c r="F28" s="123"/>
      <c r="G28" s="123"/>
      <c r="H28" s="123"/>
      <c r="I28" s="123"/>
      <c r="J28" s="123"/>
      <c r="K28" s="123"/>
    </row>
    <row r="29" spans="1:11" x14ac:dyDescent="0.25">
      <c r="A29" s="123"/>
      <c r="B29" s="123"/>
      <c r="C29" s="123"/>
      <c r="D29" s="123"/>
      <c r="E29" s="123"/>
      <c r="F29" s="123"/>
      <c r="G29" s="123"/>
      <c r="H29" s="123"/>
      <c r="I29" s="123"/>
    </row>
    <row r="30" spans="1:11" x14ac:dyDescent="0.25">
      <c r="A30" s="249" t="s">
        <v>38</v>
      </c>
      <c r="B30" s="249"/>
    </row>
    <row r="31" spans="1:11" x14ac:dyDescent="0.25">
      <c r="A31" s="246" t="s">
        <v>39</v>
      </c>
      <c r="B31" s="247"/>
      <c r="C31" s="247"/>
      <c r="D31" s="247"/>
      <c r="E31" s="248"/>
      <c r="F31" s="122"/>
      <c r="G31" s="122"/>
      <c r="H31" s="122"/>
      <c r="I31" s="122"/>
    </row>
    <row r="32" spans="1:11" x14ac:dyDescent="0.25">
      <c r="A32" s="246" t="s">
        <v>40</v>
      </c>
      <c r="B32" s="247"/>
      <c r="C32" s="247"/>
      <c r="D32" s="247"/>
      <c r="E32" s="248"/>
      <c r="F32" s="122"/>
      <c r="G32" s="122"/>
      <c r="H32" s="122"/>
      <c r="I32" s="122"/>
    </row>
    <row r="33" spans="1:11" x14ac:dyDescent="0.25">
      <c r="A33" s="246" t="s">
        <v>41</v>
      </c>
      <c r="B33" s="247"/>
      <c r="C33" s="247"/>
      <c r="D33" s="247"/>
      <c r="E33" s="248"/>
      <c r="F33" s="122"/>
      <c r="G33" s="122"/>
      <c r="H33" s="122"/>
      <c r="I33" s="122"/>
    </row>
    <row r="34" spans="1:11" x14ac:dyDescent="0.25">
      <c r="A34" s="246" t="s">
        <v>149</v>
      </c>
      <c r="B34" s="247"/>
      <c r="C34" s="247"/>
      <c r="D34" s="247"/>
      <c r="E34" s="248"/>
      <c r="F34" s="122"/>
      <c r="G34" s="122"/>
      <c r="H34" s="122"/>
      <c r="I34" s="122"/>
    </row>
    <row r="36" spans="1:11" x14ac:dyDescent="0.25">
      <c r="A36" s="245" t="s">
        <v>44</v>
      </c>
      <c r="B36" s="245"/>
      <c r="C36" s="245"/>
      <c r="D36" s="245"/>
      <c r="E36" s="245"/>
      <c r="F36" s="245"/>
      <c r="G36" s="245"/>
      <c r="H36" s="137"/>
    </row>
    <row r="37" spans="1:11" x14ac:dyDescent="0.25">
      <c r="A37" s="245" t="s">
        <v>45</v>
      </c>
      <c r="B37" s="245"/>
      <c r="C37" s="245"/>
      <c r="D37" s="245"/>
      <c r="E37" s="245"/>
      <c r="F37" s="245"/>
      <c r="G37" s="245"/>
      <c r="H37" s="137"/>
    </row>
    <row r="39" spans="1:11" x14ac:dyDescent="0.25">
      <c r="A39" s="249" t="s">
        <v>46</v>
      </c>
      <c r="B39" s="249"/>
      <c r="C39" s="249"/>
      <c r="D39" s="249"/>
      <c r="E39" s="249"/>
      <c r="F39" s="249"/>
      <c r="G39" s="249"/>
      <c r="H39" s="143"/>
    </row>
    <row r="40" spans="1:11" x14ac:dyDescent="0.25">
      <c r="A40" s="246" t="s">
        <v>617</v>
      </c>
      <c r="B40" s="247"/>
      <c r="C40" s="247"/>
      <c r="D40" s="247"/>
      <c r="E40" s="247"/>
      <c r="F40" s="247"/>
      <c r="G40" s="247"/>
      <c r="H40" s="248"/>
      <c r="I40" s="122"/>
    </row>
    <row r="41" spans="1:11" x14ac:dyDescent="0.25">
      <c r="A41" s="246" t="s">
        <v>794</v>
      </c>
      <c r="B41" s="247"/>
      <c r="C41" s="247"/>
      <c r="D41" s="247"/>
      <c r="E41" s="247"/>
      <c r="F41" s="247"/>
      <c r="G41" s="247"/>
      <c r="H41" s="248"/>
      <c r="I41" s="122"/>
    </row>
    <row r="42" spans="1:11" x14ac:dyDescent="0.25">
      <c r="A42" s="123"/>
      <c r="B42" s="123"/>
      <c r="C42" s="123"/>
      <c r="D42" s="123"/>
      <c r="E42" s="123"/>
      <c r="F42" s="123"/>
      <c r="G42" s="123"/>
      <c r="H42" s="123"/>
      <c r="I42" s="123"/>
    </row>
    <row r="43" spans="1:11" x14ac:dyDescent="0.25">
      <c r="A43" s="256" t="s">
        <v>47</v>
      </c>
      <c r="B43" s="256"/>
      <c r="C43" s="256"/>
      <c r="D43" s="99"/>
      <c r="E43" s="99"/>
      <c r="F43" s="99"/>
      <c r="G43" s="99"/>
      <c r="H43" s="99"/>
      <c r="I43" s="99"/>
    </row>
    <row r="44" spans="1:11" x14ac:dyDescent="0.25">
      <c r="A44" s="246" t="s">
        <v>48</v>
      </c>
      <c r="B44" s="247"/>
      <c r="C44" s="247"/>
      <c r="D44" s="247"/>
      <c r="E44" s="247"/>
      <c r="F44" s="247"/>
      <c r="G44" s="247"/>
      <c r="H44" s="247"/>
      <c r="I44" s="247"/>
      <c r="J44" s="248"/>
    </row>
    <row r="45" spans="1:11" x14ac:dyDescent="0.25">
      <c r="A45" s="246" t="s">
        <v>103</v>
      </c>
      <c r="B45" s="247"/>
      <c r="C45" s="247"/>
      <c r="D45" s="247"/>
      <c r="E45" s="247"/>
      <c r="F45" s="247"/>
      <c r="G45" s="247"/>
      <c r="H45" s="247"/>
      <c r="I45" s="247"/>
      <c r="J45" s="248"/>
    </row>
    <row r="48" spans="1:11" x14ac:dyDescent="0.25">
      <c r="B48" s="98" t="s">
        <v>151</v>
      </c>
      <c r="E48" s="98" t="s">
        <v>49</v>
      </c>
      <c r="G48" s="245" t="s">
        <v>152</v>
      </c>
      <c r="H48" s="245"/>
      <c r="I48" s="245"/>
      <c r="J48" s="245"/>
      <c r="K48" s="245"/>
    </row>
  </sheetData>
  <customSheetViews>
    <customSheetView guid="{2E885550-6E49-4094-A79A-F9B8865EE0DA}" fitToPage="1">
      <selection activeCell="I15" sqref="I15"/>
      <pageMargins left="0.7" right="0.7" top="0.75" bottom="0.75" header="0.3" footer="0.3"/>
      <pageSetup paperSize="9" scale="65" orientation="landscape" r:id="rId1"/>
      <headerFooter>
        <oddHeader>&amp;CObrazec št. 11</oddHeader>
      </headerFooter>
    </customSheetView>
    <customSheetView guid="{ACCB35C7-7F7A-4839-8E21-D8AB5AB0B28C}" fitToPage="1">
      <selection activeCell="I15" sqref="I15"/>
      <pageMargins left="0.7" right="0.7" top="0.75" bottom="0.75" header="0.3" footer="0.3"/>
      <pageSetup paperSize="9" scale="65" orientation="landscape" r:id="rId2"/>
      <headerFooter>
        <oddHeader>&amp;CObrazec št. 11</oddHeader>
      </headerFooter>
    </customSheetView>
  </customSheetViews>
  <mergeCells count="39">
    <mergeCell ref="J11:J12"/>
    <mergeCell ref="C8:G8"/>
    <mergeCell ref="A11:A12"/>
    <mergeCell ref="B11:B12"/>
    <mergeCell ref="C11:C12"/>
    <mergeCell ref="D11:D12"/>
    <mergeCell ref="E11:E12"/>
    <mergeCell ref="F11:F12"/>
    <mergeCell ref="G11:G12"/>
    <mergeCell ref="H1:I1"/>
    <mergeCell ref="H2:K2"/>
    <mergeCell ref="H3:K3"/>
    <mergeCell ref="H4:K4"/>
    <mergeCell ref="H5:K5"/>
    <mergeCell ref="H6:K6"/>
    <mergeCell ref="H11:H12"/>
    <mergeCell ref="I11:I12"/>
    <mergeCell ref="K11:K12"/>
    <mergeCell ref="A34:E34"/>
    <mergeCell ref="A21:C21"/>
    <mergeCell ref="D21:G21"/>
    <mergeCell ref="C23:K23"/>
    <mergeCell ref="C24:K24"/>
    <mergeCell ref="C25:K25"/>
    <mergeCell ref="C26:K26"/>
    <mergeCell ref="C27:K27"/>
    <mergeCell ref="A30:B30"/>
    <mergeCell ref="A31:E31"/>
    <mergeCell ref="A32:E32"/>
    <mergeCell ref="A33:E33"/>
    <mergeCell ref="A44:J44"/>
    <mergeCell ref="A45:J45"/>
    <mergeCell ref="G48:K48"/>
    <mergeCell ref="A36:G36"/>
    <mergeCell ref="A37:G37"/>
    <mergeCell ref="A39:G39"/>
    <mergeCell ref="A40:H40"/>
    <mergeCell ref="A41:H41"/>
    <mergeCell ref="A43:C43"/>
  </mergeCells>
  <pageMargins left="0.70866141732283472" right="0.70866141732283472" top="0.74803149606299213" bottom="0.74803149606299213" header="0.31496062992125984" footer="0.31496062992125984"/>
  <pageSetup paperSize="9" scale="65" orientation="landscape" r:id="rId3"/>
  <headerFooter>
    <oddHeader>&amp;CObrazec št. 11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47"/>
  <sheetViews>
    <sheetView workbookViewId="0">
      <selection activeCell="H2" sqref="H2:K4"/>
    </sheetView>
  </sheetViews>
  <sheetFormatPr defaultRowHeight="15" x14ac:dyDescent="0.25"/>
  <cols>
    <col min="1" max="1" width="9.140625" style="98"/>
    <col min="2" max="2" width="38.42578125" style="98" customWidth="1"/>
    <col min="3" max="4" width="9.140625" style="98"/>
    <col min="5" max="5" width="13.28515625" style="98" customWidth="1"/>
    <col min="6" max="6" width="9.140625" style="98"/>
    <col min="7" max="7" width="17.5703125" style="98" customWidth="1"/>
    <col min="8" max="8" width="18.42578125" style="98" customWidth="1"/>
    <col min="9" max="9" width="20.5703125" style="98" customWidth="1"/>
    <col min="10" max="10" width="27.7109375" style="98" customWidth="1"/>
    <col min="11" max="11" width="18.28515625" style="98" customWidth="1"/>
    <col min="12" max="16384" width="9.140625" style="98"/>
  </cols>
  <sheetData>
    <row r="1" spans="1:11" x14ac:dyDescent="0.25">
      <c r="A1" s="3" t="s">
        <v>0</v>
      </c>
      <c r="B1" s="4"/>
      <c r="C1" s="5"/>
      <c r="D1" s="3"/>
      <c r="H1" s="223" t="s">
        <v>6</v>
      </c>
      <c r="I1" s="223"/>
      <c r="J1" s="215"/>
      <c r="K1" s="215"/>
    </row>
    <row r="2" spans="1:11" x14ac:dyDescent="0.25">
      <c r="A2" s="38" t="s">
        <v>1</v>
      </c>
      <c r="B2" s="38"/>
      <c r="C2" s="40"/>
      <c r="D2" s="40"/>
      <c r="H2" s="222" t="s">
        <v>852</v>
      </c>
      <c r="I2" s="222"/>
      <c r="J2" s="222"/>
      <c r="K2" s="222"/>
    </row>
    <row r="3" spans="1:11" x14ac:dyDescent="0.25">
      <c r="A3" s="39" t="s">
        <v>2</v>
      </c>
      <c r="B3" s="39"/>
      <c r="C3" s="40"/>
      <c r="D3" s="40"/>
      <c r="H3" s="224" t="s">
        <v>853</v>
      </c>
      <c r="I3" s="224"/>
      <c r="J3" s="224"/>
      <c r="K3" s="224"/>
    </row>
    <row r="4" spans="1:11" x14ac:dyDescent="0.25">
      <c r="A4" s="39" t="s">
        <v>3</v>
      </c>
      <c r="B4" s="39"/>
      <c r="C4" s="40"/>
      <c r="D4" s="40"/>
      <c r="H4" s="222" t="s">
        <v>854</v>
      </c>
      <c r="I4" s="222"/>
      <c r="J4" s="222"/>
      <c r="K4" s="222"/>
    </row>
    <row r="5" spans="1:11" x14ac:dyDescent="0.25">
      <c r="A5" s="39" t="s">
        <v>4</v>
      </c>
      <c r="B5" s="39"/>
      <c r="C5" s="40"/>
      <c r="D5" s="40"/>
      <c r="H5" s="222"/>
      <c r="I5" s="222"/>
      <c r="J5" s="222"/>
      <c r="K5" s="222"/>
    </row>
    <row r="6" spans="1:11" x14ac:dyDescent="0.25">
      <c r="A6" s="39" t="s">
        <v>5</v>
      </c>
      <c r="B6" s="39"/>
      <c r="C6" s="40"/>
      <c r="D6" s="40"/>
      <c r="H6" s="222"/>
      <c r="I6" s="222"/>
      <c r="J6" s="222"/>
      <c r="K6" s="222"/>
    </row>
    <row r="8" spans="1:11" ht="18.75" x14ac:dyDescent="0.3">
      <c r="C8" s="225" t="s">
        <v>7</v>
      </c>
      <c r="D8" s="225"/>
      <c r="E8" s="225"/>
      <c r="F8" s="225"/>
      <c r="G8" s="225"/>
      <c r="H8" s="220"/>
    </row>
    <row r="9" spans="1:11" ht="18.75" x14ac:dyDescent="0.3">
      <c r="C9" s="100" t="s">
        <v>43</v>
      </c>
      <c r="D9" s="220">
        <v>19</v>
      </c>
      <c r="E9" s="268" t="s">
        <v>445</v>
      </c>
      <c r="F9" s="268"/>
      <c r="G9" s="268"/>
      <c r="H9" s="101"/>
    </row>
    <row r="10" spans="1:11" ht="15.75" thickBot="1" x14ac:dyDescent="0.3"/>
    <row r="11" spans="1:11" x14ac:dyDescent="0.25">
      <c r="A11" s="227" t="s">
        <v>8</v>
      </c>
      <c r="B11" s="229" t="s">
        <v>42</v>
      </c>
      <c r="C11" s="229" t="s">
        <v>9</v>
      </c>
      <c r="D11" s="229" t="s">
        <v>10</v>
      </c>
      <c r="E11" s="231" t="s">
        <v>11</v>
      </c>
      <c r="F11" s="231" t="s">
        <v>12</v>
      </c>
      <c r="G11" s="259" t="s">
        <v>140</v>
      </c>
      <c r="H11" s="241" t="s">
        <v>139</v>
      </c>
      <c r="I11" s="241" t="s">
        <v>141</v>
      </c>
      <c r="J11" s="239" t="s">
        <v>13</v>
      </c>
      <c r="K11" s="241" t="s">
        <v>446</v>
      </c>
    </row>
    <row r="12" spans="1:11" x14ac:dyDescent="0.25">
      <c r="A12" s="228"/>
      <c r="B12" s="230"/>
      <c r="C12" s="230"/>
      <c r="D12" s="230"/>
      <c r="E12" s="232"/>
      <c r="F12" s="232"/>
      <c r="G12" s="260"/>
      <c r="H12" s="242"/>
      <c r="I12" s="242"/>
      <c r="J12" s="240"/>
      <c r="K12" s="242"/>
    </row>
    <row r="13" spans="1:11" ht="15.75" thickBot="1" x14ac:dyDescent="0.3">
      <c r="A13" s="102">
        <v>0</v>
      </c>
      <c r="B13" s="103">
        <v>1</v>
      </c>
      <c r="C13" s="103">
        <v>2</v>
      </c>
      <c r="D13" s="103">
        <v>3</v>
      </c>
      <c r="E13" s="104">
        <v>4</v>
      </c>
      <c r="F13" s="104">
        <v>5</v>
      </c>
      <c r="G13" s="124" t="s">
        <v>14</v>
      </c>
      <c r="H13" s="105" t="s">
        <v>142</v>
      </c>
      <c r="I13" s="105" t="s">
        <v>143</v>
      </c>
      <c r="J13" s="106">
        <v>9</v>
      </c>
      <c r="K13" s="105"/>
    </row>
    <row r="14" spans="1:11" ht="44.25" customHeight="1" thickBot="1" x14ac:dyDescent="0.3">
      <c r="A14" s="110" t="s">
        <v>15</v>
      </c>
      <c r="B14" s="125" t="s">
        <v>189</v>
      </c>
      <c r="C14" s="107">
        <v>3000</v>
      </c>
      <c r="D14" s="107" t="s">
        <v>278</v>
      </c>
      <c r="E14" s="68"/>
      <c r="F14" s="72">
        <f t="shared" ref="F14" si="0">E14*0.095</f>
        <v>0</v>
      </c>
      <c r="G14" s="73">
        <f>SUM(E14:F14)</f>
        <v>0</v>
      </c>
      <c r="H14" s="74">
        <f>(E14*C14)</f>
        <v>0</v>
      </c>
      <c r="I14" s="75">
        <f>(G14*C14)</f>
        <v>0</v>
      </c>
      <c r="J14" s="89"/>
      <c r="K14" s="105"/>
    </row>
    <row r="15" spans="1:11" ht="15.75" customHeight="1" x14ac:dyDescent="0.25">
      <c r="A15" s="112"/>
      <c r="B15" s="113" t="s">
        <v>37</v>
      </c>
      <c r="C15" s="114"/>
      <c r="D15" s="114"/>
      <c r="E15" s="115"/>
      <c r="F15" s="148">
        <v>0</v>
      </c>
      <c r="G15" s="148">
        <v>0</v>
      </c>
      <c r="H15" s="148">
        <f>SUM(H14)</f>
        <v>0</v>
      </c>
      <c r="I15" s="149">
        <f>SUM(I14)</f>
        <v>0</v>
      </c>
      <c r="J15" s="126"/>
      <c r="K15" s="126"/>
    </row>
    <row r="18" spans="1:11" x14ac:dyDescent="0.25">
      <c r="A18" s="255" t="s">
        <v>30</v>
      </c>
      <c r="B18" s="255"/>
      <c r="C18" s="255"/>
      <c r="D18" s="244"/>
      <c r="E18" s="244"/>
      <c r="F18" s="244"/>
      <c r="G18" s="244"/>
      <c r="H18" s="219"/>
    </row>
    <row r="19" spans="1:11" x14ac:dyDescent="0.25">
      <c r="A19" s="117" t="s">
        <v>31</v>
      </c>
      <c r="B19" s="118"/>
      <c r="C19" s="216" t="s">
        <v>33</v>
      </c>
      <c r="D19" s="217"/>
      <c r="E19" s="217"/>
      <c r="F19" s="217"/>
      <c r="G19" s="217"/>
      <c r="H19" s="217"/>
      <c r="I19" s="119"/>
      <c r="J19" s="120"/>
    </row>
    <row r="20" spans="1:11" x14ac:dyDescent="0.25">
      <c r="A20" s="121" t="s">
        <v>32</v>
      </c>
      <c r="B20" s="118"/>
      <c r="C20" s="216" t="s">
        <v>34</v>
      </c>
      <c r="D20" s="217"/>
      <c r="E20" s="217"/>
      <c r="F20" s="217"/>
      <c r="G20" s="217"/>
      <c r="H20" s="217"/>
      <c r="I20" s="217"/>
      <c r="J20" s="217"/>
    </row>
    <row r="21" spans="1:11" x14ac:dyDescent="0.25">
      <c r="A21" s="121" t="s">
        <v>153</v>
      </c>
      <c r="B21" s="118"/>
      <c r="C21" s="216" t="s">
        <v>35</v>
      </c>
      <c r="D21" s="217"/>
      <c r="E21" s="217"/>
      <c r="F21" s="217"/>
      <c r="G21" s="217"/>
      <c r="H21" s="217"/>
      <c r="I21" s="217"/>
      <c r="J21" s="217"/>
      <c r="K21" s="94"/>
    </row>
    <row r="22" spans="1:11" x14ac:dyDescent="0.25">
      <c r="A22" s="121" t="s">
        <v>148</v>
      </c>
      <c r="B22" s="118"/>
      <c r="C22" s="216" t="s">
        <v>146</v>
      </c>
      <c r="D22" s="217"/>
      <c r="E22" s="217"/>
      <c r="F22" s="217"/>
      <c r="G22" s="217"/>
      <c r="H22" s="217"/>
      <c r="I22" s="217"/>
      <c r="J22" s="217"/>
      <c r="K22" s="218"/>
    </row>
    <row r="23" spans="1:11" x14ac:dyDescent="0.25">
      <c r="A23" s="121" t="s">
        <v>145</v>
      </c>
      <c r="B23" s="118"/>
      <c r="C23" s="216" t="s">
        <v>147</v>
      </c>
      <c r="D23" s="217"/>
      <c r="E23" s="217"/>
      <c r="F23" s="217"/>
      <c r="G23" s="217"/>
      <c r="H23" s="217"/>
      <c r="I23" s="217"/>
      <c r="J23" s="217"/>
      <c r="K23" s="218"/>
    </row>
    <row r="24" spans="1:11" x14ac:dyDescent="0.25">
      <c r="A24" s="117" t="s">
        <v>144</v>
      </c>
      <c r="B24" s="118"/>
      <c r="C24" s="216" t="s">
        <v>36</v>
      </c>
      <c r="D24" s="217"/>
      <c r="E24" s="217"/>
      <c r="F24" s="217"/>
      <c r="G24" s="217"/>
      <c r="H24" s="217"/>
      <c r="I24" s="217"/>
      <c r="J24" s="217"/>
      <c r="K24" s="218"/>
    </row>
    <row r="25" spans="1:11" x14ac:dyDescent="0.25">
      <c r="A25" s="122"/>
      <c r="B25" s="122"/>
      <c r="C25" s="123"/>
      <c r="D25" s="123"/>
      <c r="E25" s="123"/>
      <c r="F25" s="123"/>
      <c r="G25" s="123"/>
      <c r="H25" s="123"/>
      <c r="I25" s="123"/>
      <c r="J25" s="123"/>
      <c r="K25" s="218"/>
    </row>
    <row r="26" spans="1:11" x14ac:dyDescent="0.25">
      <c r="A26" s="123"/>
      <c r="B26" s="123"/>
      <c r="C26" s="123"/>
      <c r="D26" s="123"/>
      <c r="E26" s="123"/>
      <c r="F26" s="123"/>
      <c r="G26" s="123"/>
      <c r="H26" s="123"/>
      <c r="I26" s="123"/>
      <c r="K26" s="218"/>
    </row>
    <row r="27" spans="1:11" x14ac:dyDescent="0.25">
      <c r="A27" s="249" t="s">
        <v>38</v>
      </c>
      <c r="B27" s="249"/>
      <c r="K27" s="123"/>
    </row>
    <row r="28" spans="1:11" x14ac:dyDescent="0.25">
      <c r="A28" s="246" t="s">
        <v>39</v>
      </c>
      <c r="B28" s="247"/>
      <c r="C28" s="247"/>
      <c r="D28" s="247"/>
      <c r="E28" s="248"/>
      <c r="F28" s="122"/>
      <c r="G28" s="122"/>
      <c r="H28" s="122"/>
      <c r="I28" s="122"/>
    </row>
    <row r="29" spans="1:11" x14ac:dyDescent="0.25">
      <c r="A29" s="246" t="s">
        <v>40</v>
      </c>
      <c r="B29" s="247"/>
      <c r="C29" s="247"/>
      <c r="D29" s="247"/>
      <c r="E29" s="248"/>
      <c r="F29" s="122"/>
      <c r="G29" s="122"/>
      <c r="H29" s="122"/>
      <c r="I29" s="122"/>
    </row>
    <row r="30" spans="1:11" x14ac:dyDescent="0.25">
      <c r="A30" s="246" t="s">
        <v>41</v>
      </c>
      <c r="B30" s="247"/>
      <c r="C30" s="247"/>
      <c r="D30" s="247"/>
      <c r="E30" s="248"/>
      <c r="F30" s="122"/>
      <c r="G30" s="122"/>
      <c r="H30" s="122"/>
      <c r="I30" s="122"/>
    </row>
    <row r="31" spans="1:11" x14ac:dyDescent="0.25">
      <c r="A31" s="246" t="s">
        <v>149</v>
      </c>
      <c r="B31" s="247"/>
      <c r="C31" s="247"/>
      <c r="D31" s="247"/>
      <c r="E31" s="248"/>
      <c r="F31" s="122"/>
      <c r="G31" s="122"/>
      <c r="H31" s="122"/>
      <c r="I31" s="122"/>
    </row>
    <row r="33" spans="1:11" x14ac:dyDescent="0.25">
      <c r="A33" s="245" t="s">
        <v>44</v>
      </c>
      <c r="B33" s="245"/>
      <c r="C33" s="245"/>
      <c r="D33" s="245"/>
      <c r="E33" s="245"/>
      <c r="F33" s="245"/>
      <c r="G33" s="245"/>
      <c r="H33" s="215"/>
    </row>
    <row r="34" spans="1:11" x14ac:dyDescent="0.25">
      <c r="A34" s="245" t="s">
        <v>45</v>
      </c>
      <c r="B34" s="245"/>
      <c r="C34" s="245"/>
      <c r="D34" s="245"/>
      <c r="E34" s="245"/>
      <c r="F34" s="245"/>
      <c r="G34" s="245"/>
      <c r="H34" s="215"/>
    </row>
    <row r="36" spans="1:11" x14ac:dyDescent="0.25">
      <c r="A36" s="249" t="s">
        <v>46</v>
      </c>
      <c r="B36" s="249"/>
      <c r="C36" s="249"/>
      <c r="D36" s="249"/>
      <c r="E36" s="249"/>
      <c r="F36" s="249"/>
      <c r="G36" s="249"/>
      <c r="H36" s="221"/>
    </row>
    <row r="37" spans="1:11" x14ac:dyDescent="0.25">
      <c r="A37" s="246" t="s">
        <v>150</v>
      </c>
      <c r="B37" s="247"/>
      <c r="C37" s="247"/>
      <c r="D37" s="247"/>
      <c r="E37" s="247"/>
      <c r="F37" s="247"/>
      <c r="G37" s="247"/>
      <c r="H37" s="248"/>
      <c r="I37" s="122"/>
    </row>
    <row r="38" spans="1:11" x14ac:dyDescent="0.25">
      <c r="A38" s="246" t="s">
        <v>794</v>
      </c>
      <c r="B38" s="247"/>
      <c r="C38" s="247"/>
      <c r="D38" s="247"/>
      <c r="E38" s="247"/>
      <c r="F38" s="247"/>
      <c r="G38" s="247"/>
      <c r="H38" s="248"/>
      <c r="I38" s="122"/>
    </row>
    <row r="39" spans="1:11" x14ac:dyDescent="0.25">
      <c r="A39" s="123"/>
      <c r="B39" s="123"/>
      <c r="C39" s="123"/>
      <c r="D39" s="123"/>
      <c r="E39" s="123"/>
      <c r="F39" s="123"/>
      <c r="G39" s="123"/>
      <c r="H39" s="123"/>
      <c r="I39" s="123"/>
    </row>
    <row r="40" spans="1:11" x14ac:dyDescent="0.25">
      <c r="A40" s="256" t="s">
        <v>47</v>
      </c>
      <c r="B40" s="256"/>
      <c r="C40" s="256"/>
      <c r="D40" s="99"/>
      <c r="E40" s="99"/>
      <c r="F40" s="99"/>
      <c r="G40" s="99"/>
      <c r="H40" s="99"/>
      <c r="I40" s="99"/>
    </row>
    <row r="41" spans="1:11" x14ac:dyDescent="0.25">
      <c r="A41" s="246" t="s">
        <v>438</v>
      </c>
      <c r="B41" s="247"/>
      <c r="C41" s="247"/>
      <c r="D41" s="247"/>
      <c r="E41" s="247"/>
      <c r="F41" s="247"/>
      <c r="G41" s="247"/>
      <c r="H41" s="247"/>
      <c r="I41" s="247"/>
      <c r="J41" s="248"/>
    </row>
    <row r="42" spans="1:11" x14ac:dyDescent="0.25">
      <c r="A42" s="246" t="s">
        <v>103</v>
      </c>
      <c r="B42" s="247"/>
      <c r="C42" s="247"/>
      <c r="D42" s="247"/>
      <c r="E42" s="247"/>
      <c r="F42" s="247"/>
      <c r="G42" s="247"/>
      <c r="H42" s="247"/>
      <c r="I42" s="247"/>
      <c r="J42" s="248"/>
    </row>
    <row r="45" spans="1:11" x14ac:dyDescent="0.25">
      <c r="B45" s="98" t="s">
        <v>151</v>
      </c>
      <c r="E45" s="98" t="s">
        <v>49</v>
      </c>
      <c r="G45" s="215" t="s">
        <v>152</v>
      </c>
      <c r="H45" s="215"/>
      <c r="I45" s="215"/>
      <c r="J45" s="215"/>
    </row>
    <row r="47" spans="1:11" x14ac:dyDescent="0.25">
      <c r="K47" s="215"/>
    </row>
  </sheetData>
  <mergeCells count="34">
    <mergeCell ref="A42:J42"/>
    <mergeCell ref="A34:G34"/>
    <mergeCell ref="A36:G36"/>
    <mergeCell ref="A37:H37"/>
    <mergeCell ref="A38:H38"/>
    <mergeCell ref="A40:C40"/>
    <mergeCell ref="A41:J41"/>
    <mergeCell ref="A33:G33"/>
    <mergeCell ref="H11:H12"/>
    <mergeCell ref="I11:I12"/>
    <mergeCell ref="J11:J12"/>
    <mergeCell ref="K11:K12"/>
    <mergeCell ref="A18:C18"/>
    <mergeCell ref="D18:G18"/>
    <mergeCell ref="A27:B27"/>
    <mergeCell ref="A28:E28"/>
    <mergeCell ref="A29:E29"/>
    <mergeCell ref="A30:E30"/>
    <mergeCell ref="A31:E31"/>
    <mergeCell ref="C8:G8"/>
    <mergeCell ref="E9:G9"/>
    <mergeCell ref="A11:A12"/>
    <mergeCell ref="B11:B12"/>
    <mergeCell ref="C11:C12"/>
    <mergeCell ref="D11:D12"/>
    <mergeCell ref="E11:E12"/>
    <mergeCell ref="F11:F12"/>
    <mergeCell ref="G11:G12"/>
    <mergeCell ref="H6:K6"/>
    <mergeCell ref="H1:I1"/>
    <mergeCell ref="H2:K2"/>
    <mergeCell ref="H3:K3"/>
    <mergeCell ref="H4:K4"/>
    <mergeCell ref="H5:K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8"/>
  <sheetViews>
    <sheetView workbookViewId="0">
      <selection activeCell="H2" sqref="H2:K4"/>
    </sheetView>
  </sheetViews>
  <sheetFormatPr defaultRowHeight="15" x14ac:dyDescent="0.25"/>
  <cols>
    <col min="1" max="1" width="9.140625" style="98"/>
    <col min="2" max="2" width="53.28515625" style="98" customWidth="1"/>
    <col min="3" max="4" width="9.140625" style="98"/>
    <col min="5" max="5" width="14.5703125" style="98" customWidth="1"/>
    <col min="6" max="6" width="9.140625" style="98"/>
    <col min="7" max="7" width="21" style="98" customWidth="1"/>
    <col min="8" max="8" width="23.85546875" style="98" customWidth="1"/>
    <col min="9" max="9" width="18.5703125" style="98" customWidth="1"/>
    <col min="10" max="10" width="10.85546875" style="98" customWidth="1"/>
    <col min="11" max="16384" width="9.140625" style="98"/>
  </cols>
  <sheetData>
    <row r="1" spans="1:11" x14ac:dyDescent="0.25">
      <c r="A1" s="3" t="s">
        <v>0</v>
      </c>
      <c r="B1" s="4"/>
      <c r="C1" s="5"/>
      <c r="D1" s="3"/>
      <c r="H1" s="223" t="s">
        <v>6</v>
      </c>
      <c r="I1" s="223"/>
      <c r="J1" s="137"/>
    </row>
    <row r="2" spans="1:11" x14ac:dyDescent="0.25">
      <c r="A2" s="38" t="s">
        <v>1</v>
      </c>
      <c r="B2" s="38"/>
      <c r="C2" s="40"/>
      <c r="D2" s="40"/>
      <c r="H2" s="222" t="s">
        <v>852</v>
      </c>
      <c r="I2" s="222"/>
      <c r="J2" s="222"/>
      <c r="K2" s="222"/>
    </row>
    <row r="3" spans="1:11" x14ac:dyDescent="0.25">
      <c r="A3" s="39" t="s">
        <v>2</v>
      </c>
      <c r="B3" s="39"/>
      <c r="C3" s="40"/>
      <c r="D3" s="40"/>
      <c r="H3" s="224" t="s">
        <v>853</v>
      </c>
      <c r="I3" s="224"/>
      <c r="J3" s="224"/>
      <c r="K3" s="224"/>
    </row>
    <row r="4" spans="1:11" x14ac:dyDescent="0.25">
      <c r="A4" s="39" t="s">
        <v>3</v>
      </c>
      <c r="B4" s="39"/>
      <c r="C4" s="40"/>
      <c r="D4" s="40"/>
      <c r="H4" s="222" t="s">
        <v>854</v>
      </c>
      <c r="I4" s="222"/>
      <c r="J4" s="222"/>
      <c r="K4" s="222"/>
    </row>
    <row r="5" spans="1:11" x14ac:dyDescent="0.25">
      <c r="A5" s="39" t="s">
        <v>4</v>
      </c>
      <c r="B5" s="39"/>
      <c r="C5" s="40"/>
      <c r="D5" s="40"/>
      <c r="H5" s="222"/>
      <c r="I5" s="222"/>
      <c r="J5" s="222"/>
    </row>
    <row r="6" spans="1:11" x14ac:dyDescent="0.25">
      <c r="A6" s="39" t="s">
        <v>5</v>
      </c>
      <c r="B6" s="39"/>
      <c r="C6" s="40"/>
      <c r="D6" s="40"/>
      <c r="H6" s="222"/>
      <c r="I6" s="222"/>
      <c r="J6" s="222"/>
    </row>
    <row r="8" spans="1:11" ht="18.75" x14ac:dyDescent="0.3">
      <c r="C8" s="225" t="s">
        <v>7</v>
      </c>
      <c r="D8" s="225"/>
      <c r="E8" s="225"/>
      <c r="F8" s="225"/>
      <c r="G8" s="225"/>
      <c r="H8" s="142"/>
    </row>
    <row r="9" spans="1:11" ht="18.75" x14ac:dyDescent="0.3">
      <c r="C9" s="100" t="s">
        <v>43</v>
      </c>
      <c r="D9" s="142">
        <v>2</v>
      </c>
      <c r="E9" s="127" t="s">
        <v>447</v>
      </c>
      <c r="F9" s="127"/>
      <c r="G9" s="127"/>
      <c r="H9" s="101"/>
    </row>
    <row r="10" spans="1:11" ht="6.75" customHeight="1" x14ac:dyDescent="0.25"/>
    <row r="11" spans="1:11" x14ac:dyDescent="0.25">
      <c r="A11" s="250" t="s">
        <v>8</v>
      </c>
      <c r="B11" s="250" t="s">
        <v>42</v>
      </c>
      <c r="C11" s="250" t="s">
        <v>9</v>
      </c>
      <c r="D11" s="250" t="s">
        <v>10</v>
      </c>
      <c r="E11" s="251" t="s">
        <v>11</v>
      </c>
      <c r="F11" s="251" t="s">
        <v>12</v>
      </c>
      <c r="G11" s="254" t="s">
        <v>140</v>
      </c>
      <c r="H11" s="252" t="s">
        <v>139</v>
      </c>
      <c r="I11" s="252" t="s">
        <v>141</v>
      </c>
      <c r="J11" s="253" t="s">
        <v>13</v>
      </c>
    </row>
    <row r="12" spans="1:11" x14ac:dyDescent="0.25">
      <c r="A12" s="250"/>
      <c r="B12" s="250"/>
      <c r="C12" s="250"/>
      <c r="D12" s="250"/>
      <c r="E12" s="251"/>
      <c r="F12" s="251"/>
      <c r="G12" s="254"/>
      <c r="H12" s="252"/>
      <c r="I12" s="252"/>
      <c r="J12" s="253"/>
    </row>
    <row r="13" spans="1:11" x14ac:dyDescent="0.25">
      <c r="A13" s="177">
        <v>0</v>
      </c>
      <c r="B13" s="177">
        <v>1</v>
      </c>
      <c r="C13" s="177">
        <v>2</v>
      </c>
      <c r="D13" s="177">
        <v>3</v>
      </c>
      <c r="E13" s="130">
        <v>4</v>
      </c>
      <c r="F13" s="130">
        <v>5</v>
      </c>
      <c r="G13" s="131" t="s">
        <v>14</v>
      </c>
      <c r="H13" s="132" t="s">
        <v>142</v>
      </c>
      <c r="I13" s="132" t="s">
        <v>143</v>
      </c>
      <c r="J13" s="133">
        <v>9</v>
      </c>
    </row>
    <row r="14" spans="1:11" ht="18.75" customHeight="1" x14ac:dyDescent="0.25">
      <c r="A14" s="183">
        <v>1</v>
      </c>
      <c r="B14" s="174" t="s">
        <v>780</v>
      </c>
      <c r="C14" s="183">
        <v>600</v>
      </c>
      <c r="D14" s="183" t="s">
        <v>29</v>
      </c>
      <c r="E14" s="91"/>
      <c r="F14" s="72">
        <f t="shared" ref="F14:F37" si="0">E14*0.095</f>
        <v>0</v>
      </c>
      <c r="G14" s="73">
        <f>SUM(E14:F14)</f>
        <v>0</v>
      </c>
      <c r="H14" s="74">
        <f>(E14*C14)</f>
        <v>0</v>
      </c>
      <c r="I14" s="87">
        <f>+G14*C14</f>
        <v>0</v>
      </c>
      <c r="J14" s="88"/>
    </row>
    <row r="15" spans="1:11" ht="18.75" customHeight="1" x14ac:dyDescent="0.25">
      <c r="A15" s="183">
        <v>2</v>
      </c>
      <c r="B15" s="174" t="s">
        <v>773</v>
      </c>
      <c r="C15" s="183">
        <v>300</v>
      </c>
      <c r="D15" s="183" t="s">
        <v>793</v>
      </c>
      <c r="E15" s="91"/>
      <c r="F15" s="72">
        <f t="shared" ref="F15" si="1">E15*0.095</f>
        <v>0</v>
      </c>
      <c r="G15" s="73">
        <f t="shared" ref="G15" si="2">SUM(E15:F15)</f>
        <v>0</v>
      </c>
      <c r="H15" s="74">
        <f t="shared" ref="H15" si="3">(E15*C15)</f>
        <v>0</v>
      </c>
      <c r="I15" s="87">
        <f t="shared" ref="I15" si="4">+G15*C15</f>
        <v>0</v>
      </c>
      <c r="J15" s="88"/>
    </row>
    <row r="16" spans="1:11" x14ac:dyDescent="0.25">
      <c r="A16" s="183">
        <v>3</v>
      </c>
      <c r="B16" s="174" t="s">
        <v>777</v>
      </c>
      <c r="C16" s="183">
        <v>600</v>
      </c>
      <c r="D16" s="183" t="s">
        <v>29</v>
      </c>
      <c r="E16" s="91"/>
      <c r="F16" s="72">
        <f t="shared" si="0"/>
        <v>0</v>
      </c>
      <c r="G16" s="73">
        <f t="shared" ref="G16:G37" si="5">SUM(E16:F16)</f>
        <v>0</v>
      </c>
      <c r="H16" s="74">
        <f t="shared" ref="H16:H37" si="6">(E16*C16)</f>
        <v>0</v>
      </c>
      <c r="I16" s="87">
        <f t="shared" ref="I16:I37" si="7">+G16*C16</f>
        <v>0</v>
      </c>
      <c r="J16" s="88"/>
    </row>
    <row r="17" spans="1:10" x14ac:dyDescent="0.25">
      <c r="A17" s="183">
        <v>4</v>
      </c>
      <c r="B17" s="174" t="s">
        <v>772</v>
      </c>
      <c r="C17" s="110">
        <v>600</v>
      </c>
      <c r="D17" s="110" t="s">
        <v>28</v>
      </c>
      <c r="E17" s="91"/>
      <c r="F17" s="72">
        <f t="shared" si="0"/>
        <v>0</v>
      </c>
      <c r="G17" s="73">
        <f t="shared" si="5"/>
        <v>0</v>
      </c>
      <c r="H17" s="74">
        <f t="shared" si="6"/>
        <v>0</v>
      </c>
      <c r="I17" s="87">
        <f t="shared" si="7"/>
        <v>0</v>
      </c>
      <c r="J17" s="89"/>
    </row>
    <row r="18" spans="1:10" x14ac:dyDescent="0.25">
      <c r="A18" s="183">
        <v>5</v>
      </c>
      <c r="B18" s="174" t="s">
        <v>791</v>
      </c>
      <c r="C18" s="110">
        <v>600</v>
      </c>
      <c r="D18" s="110" t="s">
        <v>29</v>
      </c>
      <c r="E18" s="91"/>
      <c r="F18" s="72">
        <f t="shared" ref="F18" si="8">E18*0.095</f>
        <v>0</v>
      </c>
      <c r="G18" s="73">
        <f t="shared" ref="G18" si="9">SUM(E18:F18)</f>
        <v>0</v>
      </c>
      <c r="H18" s="74">
        <f t="shared" ref="H18" si="10">(E18*C18)</f>
        <v>0</v>
      </c>
      <c r="I18" s="87">
        <f t="shared" ref="I18" si="11">+G18*C18</f>
        <v>0</v>
      </c>
      <c r="J18" s="89"/>
    </row>
    <row r="19" spans="1:10" x14ac:dyDescent="0.25">
      <c r="A19" s="183">
        <v>6</v>
      </c>
      <c r="B19" s="174" t="s">
        <v>792</v>
      </c>
      <c r="C19" s="110">
        <v>300</v>
      </c>
      <c r="D19" s="110" t="s">
        <v>28</v>
      </c>
      <c r="E19" s="91"/>
      <c r="F19" s="72">
        <f t="shared" ref="F19" si="12">E19*0.095</f>
        <v>0</v>
      </c>
      <c r="G19" s="73">
        <f t="shared" ref="G19" si="13">SUM(E19:F19)</f>
        <v>0</v>
      </c>
      <c r="H19" s="74">
        <f t="shared" ref="H19" si="14">(E19*C19)</f>
        <v>0</v>
      </c>
      <c r="I19" s="87">
        <f t="shared" ref="I19" si="15">+G19*C19</f>
        <v>0</v>
      </c>
      <c r="J19" s="89"/>
    </row>
    <row r="20" spans="1:10" x14ac:dyDescent="0.25">
      <c r="A20" s="183">
        <v>7</v>
      </c>
      <c r="B20" s="174" t="s">
        <v>771</v>
      </c>
      <c r="C20" s="110">
        <v>600</v>
      </c>
      <c r="D20" s="110" t="s">
        <v>29</v>
      </c>
      <c r="E20" s="91"/>
      <c r="F20" s="72">
        <f t="shared" ref="F20" si="16">E20*0.095</f>
        <v>0</v>
      </c>
      <c r="G20" s="73">
        <f t="shared" ref="G20" si="17">SUM(E20:F20)</f>
        <v>0</v>
      </c>
      <c r="H20" s="74">
        <f t="shared" ref="H20" si="18">(E20*C20)</f>
        <v>0</v>
      </c>
      <c r="I20" s="87">
        <f t="shared" ref="I20" si="19">+G20*C20</f>
        <v>0</v>
      </c>
      <c r="J20" s="89"/>
    </row>
    <row r="21" spans="1:10" x14ac:dyDescent="0.25">
      <c r="A21" s="183">
        <v>8</v>
      </c>
      <c r="B21" s="174" t="s">
        <v>774</v>
      </c>
      <c r="C21" s="110">
        <v>600</v>
      </c>
      <c r="D21" s="110" t="s">
        <v>29</v>
      </c>
      <c r="E21" s="91"/>
      <c r="F21" s="72">
        <f t="shared" ref="F21" si="20">E21*0.095</f>
        <v>0</v>
      </c>
      <c r="G21" s="73">
        <f t="shared" ref="G21" si="21">SUM(E21:F21)</f>
        <v>0</v>
      </c>
      <c r="H21" s="74">
        <f t="shared" ref="H21" si="22">(E21*C21)</f>
        <v>0</v>
      </c>
      <c r="I21" s="87">
        <f t="shared" ref="I21" si="23">+G21*C21</f>
        <v>0</v>
      </c>
      <c r="J21" s="89"/>
    </row>
    <row r="22" spans="1:10" ht="17.25" customHeight="1" x14ac:dyDescent="0.25">
      <c r="A22" s="183">
        <v>9</v>
      </c>
      <c r="B22" s="174" t="s">
        <v>778</v>
      </c>
      <c r="C22" s="110">
        <v>300</v>
      </c>
      <c r="D22" s="110" t="s">
        <v>29</v>
      </c>
      <c r="E22" s="91"/>
      <c r="F22" s="72">
        <f t="shared" si="0"/>
        <v>0</v>
      </c>
      <c r="G22" s="73">
        <f t="shared" si="5"/>
        <v>0</v>
      </c>
      <c r="H22" s="74">
        <f t="shared" si="6"/>
        <v>0</v>
      </c>
      <c r="I22" s="87">
        <f t="shared" si="7"/>
        <v>0</v>
      </c>
      <c r="J22" s="89"/>
    </row>
    <row r="23" spans="1:10" ht="17.25" customHeight="1" x14ac:dyDescent="0.25">
      <c r="A23" s="183">
        <v>10</v>
      </c>
      <c r="B23" s="174" t="s">
        <v>776</v>
      </c>
      <c r="C23" s="110">
        <v>100</v>
      </c>
      <c r="D23" s="110" t="s">
        <v>28</v>
      </c>
      <c r="E23" s="91"/>
      <c r="F23" s="72">
        <f t="shared" ref="F23" si="24">E23*0.095</f>
        <v>0</v>
      </c>
      <c r="G23" s="73">
        <f t="shared" ref="G23" si="25">SUM(E23:F23)</f>
        <v>0</v>
      </c>
      <c r="H23" s="74">
        <f t="shared" ref="H23" si="26">(E23*C23)</f>
        <v>0</v>
      </c>
      <c r="I23" s="87">
        <f t="shared" ref="I23" si="27">+G23*C23</f>
        <v>0</v>
      </c>
      <c r="J23" s="89"/>
    </row>
    <row r="24" spans="1:10" ht="17.25" customHeight="1" x14ac:dyDescent="0.25">
      <c r="A24" s="183">
        <v>11</v>
      </c>
      <c r="B24" s="174" t="s">
        <v>779</v>
      </c>
      <c r="C24" s="110">
        <v>900</v>
      </c>
      <c r="D24" s="110" t="s">
        <v>29</v>
      </c>
      <c r="E24" s="91"/>
      <c r="F24" s="72">
        <f t="shared" ref="F24" si="28">E24*0.095</f>
        <v>0</v>
      </c>
      <c r="G24" s="73">
        <f t="shared" ref="G24" si="29">SUM(E24:F24)</f>
        <v>0</v>
      </c>
      <c r="H24" s="74">
        <f t="shared" ref="H24" si="30">(E24*C24)</f>
        <v>0</v>
      </c>
      <c r="I24" s="87">
        <f t="shared" ref="I24" si="31">+G24*C24</f>
        <v>0</v>
      </c>
      <c r="J24" s="89"/>
    </row>
    <row r="25" spans="1:10" x14ac:dyDescent="0.25">
      <c r="A25" s="183">
        <v>12</v>
      </c>
      <c r="B25" s="174" t="s">
        <v>775</v>
      </c>
      <c r="C25" s="110">
        <v>600</v>
      </c>
      <c r="D25" s="110" t="s">
        <v>28</v>
      </c>
      <c r="E25" s="91"/>
      <c r="F25" s="72">
        <f t="shared" ref="F25" si="32">E25*0.095</f>
        <v>0</v>
      </c>
      <c r="G25" s="73">
        <f t="shared" ref="G25" si="33">SUM(E25:F25)</f>
        <v>0</v>
      </c>
      <c r="H25" s="74">
        <f t="shared" ref="H25" si="34">(E25*C25)</f>
        <v>0</v>
      </c>
      <c r="I25" s="87">
        <f t="shared" ref="I25" si="35">+G25*C25</f>
        <v>0</v>
      </c>
      <c r="J25" s="89"/>
    </row>
    <row r="26" spans="1:10" ht="17.25" customHeight="1" x14ac:dyDescent="0.25">
      <c r="A26" s="183">
        <v>13</v>
      </c>
      <c r="B26" s="174" t="s">
        <v>781</v>
      </c>
      <c r="C26" s="110">
        <v>250</v>
      </c>
      <c r="D26" s="110" t="s">
        <v>29</v>
      </c>
      <c r="E26" s="91"/>
      <c r="F26" s="72">
        <f t="shared" si="0"/>
        <v>0</v>
      </c>
      <c r="G26" s="73">
        <f t="shared" si="5"/>
        <v>0</v>
      </c>
      <c r="H26" s="74">
        <f t="shared" si="6"/>
        <v>0</v>
      </c>
      <c r="I26" s="87">
        <f t="shared" si="7"/>
        <v>0</v>
      </c>
      <c r="J26" s="89"/>
    </row>
    <row r="27" spans="1:10" ht="18.75" customHeight="1" x14ac:dyDescent="0.25">
      <c r="A27" s="183">
        <v>14</v>
      </c>
      <c r="B27" s="174" t="s">
        <v>782</v>
      </c>
      <c r="C27" s="110">
        <v>100</v>
      </c>
      <c r="D27" s="110" t="s">
        <v>29</v>
      </c>
      <c r="E27" s="91"/>
      <c r="F27" s="72">
        <f t="shared" ref="F27" si="36">E27*0.095</f>
        <v>0</v>
      </c>
      <c r="G27" s="73">
        <f t="shared" ref="G27" si="37">SUM(E27:F27)</f>
        <v>0</v>
      </c>
      <c r="H27" s="74">
        <f t="shared" ref="H27" si="38">(E27*C27)</f>
        <v>0</v>
      </c>
      <c r="I27" s="87">
        <f t="shared" ref="I27" si="39">+G27*C27</f>
        <v>0</v>
      </c>
      <c r="J27" s="89"/>
    </row>
    <row r="28" spans="1:10" ht="25.5" x14ac:dyDescent="0.25">
      <c r="A28" s="183">
        <v>15</v>
      </c>
      <c r="B28" s="125" t="s">
        <v>687</v>
      </c>
      <c r="C28" s="107">
        <v>600</v>
      </c>
      <c r="D28" s="107" t="s">
        <v>29</v>
      </c>
      <c r="E28" s="91"/>
      <c r="F28" s="72">
        <f t="shared" si="0"/>
        <v>0</v>
      </c>
      <c r="G28" s="73">
        <f t="shared" si="5"/>
        <v>0</v>
      </c>
      <c r="H28" s="74">
        <f t="shared" si="6"/>
        <v>0</v>
      </c>
      <c r="I28" s="87">
        <f t="shared" si="7"/>
        <v>0</v>
      </c>
      <c r="J28" s="90"/>
    </row>
    <row r="29" spans="1:10" x14ac:dyDescent="0.25">
      <c r="A29" s="183">
        <v>16</v>
      </c>
      <c r="B29" s="174" t="s">
        <v>688</v>
      </c>
      <c r="C29" s="107">
        <v>300</v>
      </c>
      <c r="D29" s="107" t="s">
        <v>29</v>
      </c>
      <c r="E29" s="91"/>
      <c r="F29" s="72">
        <f t="shared" si="0"/>
        <v>0</v>
      </c>
      <c r="G29" s="73">
        <f t="shared" si="5"/>
        <v>0</v>
      </c>
      <c r="H29" s="74">
        <f t="shared" si="6"/>
        <v>0</v>
      </c>
      <c r="I29" s="87">
        <f t="shared" si="7"/>
        <v>0</v>
      </c>
      <c r="J29" s="90"/>
    </row>
    <row r="30" spans="1:10" x14ac:dyDescent="0.25">
      <c r="A30" s="183">
        <v>17</v>
      </c>
      <c r="B30" s="174" t="s">
        <v>783</v>
      </c>
      <c r="C30" s="107">
        <v>500</v>
      </c>
      <c r="D30" s="110" t="s">
        <v>28</v>
      </c>
      <c r="E30" s="91"/>
      <c r="F30" s="72">
        <f t="shared" si="0"/>
        <v>0</v>
      </c>
      <c r="G30" s="73">
        <f t="shared" si="5"/>
        <v>0</v>
      </c>
      <c r="H30" s="74">
        <f t="shared" si="6"/>
        <v>0</v>
      </c>
      <c r="I30" s="87">
        <f t="shared" si="7"/>
        <v>0</v>
      </c>
      <c r="J30" s="90"/>
    </row>
    <row r="31" spans="1:10" x14ac:dyDescent="0.25">
      <c r="A31" s="183">
        <v>18</v>
      </c>
      <c r="B31" s="174" t="s">
        <v>784</v>
      </c>
      <c r="C31" s="107">
        <v>500</v>
      </c>
      <c r="D31" s="110" t="s">
        <v>28</v>
      </c>
      <c r="E31" s="91"/>
      <c r="F31" s="72">
        <f t="shared" ref="F31" si="40">E31*0.095</f>
        <v>0</v>
      </c>
      <c r="G31" s="73">
        <f t="shared" ref="G31" si="41">SUM(E31:F31)</f>
        <v>0</v>
      </c>
      <c r="H31" s="74">
        <f t="shared" ref="H31" si="42">(E31*C31)</f>
        <v>0</v>
      </c>
      <c r="I31" s="87">
        <f t="shared" ref="I31" si="43">+G31*C31</f>
        <v>0</v>
      </c>
      <c r="J31" s="90"/>
    </row>
    <row r="32" spans="1:10" x14ac:dyDescent="0.25">
      <c r="A32" s="183">
        <v>19</v>
      </c>
      <c r="B32" s="174" t="s">
        <v>785</v>
      </c>
      <c r="C32" s="107">
        <v>300</v>
      </c>
      <c r="D32" s="110" t="s">
        <v>28</v>
      </c>
      <c r="E32" s="91"/>
      <c r="F32" s="72">
        <f t="shared" ref="F32:F33" si="44">E32*0.095</f>
        <v>0</v>
      </c>
      <c r="G32" s="73">
        <f t="shared" ref="G32:G33" si="45">SUM(E32:F32)</f>
        <v>0</v>
      </c>
      <c r="H32" s="74">
        <f t="shared" ref="H32:H33" si="46">(E32*C32)</f>
        <v>0</v>
      </c>
      <c r="I32" s="87">
        <f t="shared" ref="I32:I33" si="47">+G32*C32</f>
        <v>0</v>
      </c>
      <c r="J32" s="90"/>
    </row>
    <row r="33" spans="1:10" x14ac:dyDescent="0.25">
      <c r="A33" s="183">
        <v>20</v>
      </c>
      <c r="B33" s="174" t="s">
        <v>786</v>
      </c>
      <c r="C33" s="107">
        <v>600</v>
      </c>
      <c r="D33" s="110" t="s">
        <v>29</v>
      </c>
      <c r="E33" s="91"/>
      <c r="F33" s="72">
        <f t="shared" si="44"/>
        <v>0</v>
      </c>
      <c r="G33" s="73">
        <f t="shared" si="45"/>
        <v>0</v>
      </c>
      <c r="H33" s="74">
        <f t="shared" si="46"/>
        <v>0</v>
      </c>
      <c r="I33" s="87">
        <f t="shared" si="47"/>
        <v>0</v>
      </c>
      <c r="J33" s="90"/>
    </row>
    <row r="34" spans="1:10" x14ac:dyDescent="0.25">
      <c r="A34" s="183">
        <v>21</v>
      </c>
      <c r="B34" s="174" t="s">
        <v>789</v>
      </c>
      <c r="C34" s="107">
        <v>600</v>
      </c>
      <c r="D34" s="110" t="s">
        <v>28</v>
      </c>
      <c r="E34" s="91"/>
      <c r="F34" s="72">
        <f t="shared" si="0"/>
        <v>0</v>
      </c>
      <c r="G34" s="73">
        <f t="shared" si="5"/>
        <v>0</v>
      </c>
      <c r="H34" s="74">
        <f t="shared" si="6"/>
        <v>0</v>
      </c>
      <c r="I34" s="87">
        <f t="shared" si="7"/>
        <v>0</v>
      </c>
      <c r="J34" s="90"/>
    </row>
    <row r="35" spans="1:10" x14ac:dyDescent="0.25">
      <c r="A35" s="183">
        <v>22</v>
      </c>
      <c r="B35" s="174" t="s">
        <v>787</v>
      </c>
      <c r="C35" s="107">
        <v>300</v>
      </c>
      <c r="D35" s="110" t="s">
        <v>28</v>
      </c>
      <c r="E35" s="91"/>
      <c r="F35" s="72">
        <f t="shared" ref="F35:F36" si="48">E35*0.095</f>
        <v>0</v>
      </c>
      <c r="G35" s="73">
        <f t="shared" ref="G35:G36" si="49">SUM(E35:F35)</f>
        <v>0</v>
      </c>
      <c r="H35" s="74">
        <f t="shared" ref="H35:H36" si="50">(E35*C35)</f>
        <v>0</v>
      </c>
      <c r="I35" s="87">
        <f t="shared" ref="I35:I36" si="51">+G35*C35</f>
        <v>0</v>
      </c>
      <c r="J35" s="90"/>
    </row>
    <row r="36" spans="1:10" x14ac:dyDescent="0.25">
      <c r="A36" s="183">
        <v>23</v>
      </c>
      <c r="B36" s="174" t="s">
        <v>788</v>
      </c>
      <c r="C36" s="107">
        <v>600</v>
      </c>
      <c r="D36" s="110" t="s">
        <v>29</v>
      </c>
      <c r="E36" s="91"/>
      <c r="F36" s="72">
        <f t="shared" si="48"/>
        <v>0</v>
      </c>
      <c r="G36" s="73">
        <f t="shared" si="49"/>
        <v>0</v>
      </c>
      <c r="H36" s="74">
        <f t="shared" si="50"/>
        <v>0</v>
      </c>
      <c r="I36" s="87">
        <f t="shared" si="51"/>
        <v>0</v>
      </c>
      <c r="J36" s="90"/>
    </row>
    <row r="37" spans="1:10" x14ac:dyDescent="0.25">
      <c r="A37" s="183">
        <v>24</v>
      </c>
      <c r="B37" s="125" t="s">
        <v>790</v>
      </c>
      <c r="C37" s="107">
        <v>300</v>
      </c>
      <c r="D37" s="110" t="s">
        <v>28</v>
      </c>
      <c r="E37" s="91"/>
      <c r="F37" s="72">
        <f t="shared" si="0"/>
        <v>0</v>
      </c>
      <c r="G37" s="73">
        <f t="shared" si="5"/>
        <v>0</v>
      </c>
      <c r="H37" s="74">
        <f t="shared" si="6"/>
        <v>0</v>
      </c>
      <c r="I37" s="87">
        <f t="shared" si="7"/>
        <v>0</v>
      </c>
      <c r="J37" s="90"/>
    </row>
    <row r="38" spans="1:10" x14ac:dyDescent="0.25">
      <c r="A38" s="112"/>
      <c r="B38" s="113" t="s">
        <v>37</v>
      </c>
      <c r="C38" s="114"/>
      <c r="D38" s="114"/>
      <c r="E38" s="115"/>
      <c r="F38" s="148">
        <v>0</v>
      </c>
      <c r="G38" s="148">
        <v>0</v>
      </c>
      <c r="H38" s="148">
        <v>0</v>
      </c>
      <c r="I38" s="149">
        <f>SUM(I17:I37)</f>
        <v>0</v>
      </c>
      <c r="J38" s="126"/>
    </row>
    <row r="41" spans="1:10" x14ac:dyDescent="0.25">
      <c r="A41" s="255" t="s">
        <v>30</v>
      </c>
      <c r="B41" s="255"/>
      <c r="C41" s="255"/>
      <c r="D41" s="243"/>
      <c r="E41" s="243"/>
      <c r="F41" s="243"/>
      <c r="G41" s="243"/>
      <c r="H41" s="138"/>
    </row>
    <row r="42" spans="1:10" x14ac:dyDescent="0.25">
      <c r="A42" s="117" t="s">
        <v>31</v>
      </c>
      <c r="B42" s="118"/>
      <c r="C42" s="139" t="s">
        <v>33</v>
      </c>
      <c r="D42" s="140"/>
      <c r="E42" s="140"/>
      <c r="F42" s="140"/>
      <c r="G42" s="140"/>
      <c r="H42" s="140"/>
      <c r="I42" s="119"/>
      <c r="J42" s="94"/>
    </row>
    <row r="43" spans="1:10" x14ac:dyDescent="0.25">
      <c r="A43" s="121" t="s">
        <v>32</v>
      </c>
      <c r="B43" s="118"/>
      <c r="C43" s="139" t="s">
        <v>34</v>
      </c>
      <c r="D43" s="140"/>
      <c r="E43" s="140"/>
      <c r="F43" s="140"/>
      <c r="G43" s="140"/>
      <c r="H43" s="140"/>
      <c r="I43" s="140"/>
      <c r="J43" s="141"/>
    </row>
    <row r="44" spans="1:10" x14ac:dyDescent="0.25">
      <c r="A44" s="121" t="s">
        <v>153</v>
      </c>
      <c r="B44" s="118"/>
      <c r="C44" s="139" t="s">
        <v>35</v>
      </c>
      <c r="D44" s="140"/>
      <c r="E44" s="140"/>
      <c r="F44" s="140"/>
      <c r="G44" s="140"/>
      <c r="H44" s="140"/>
      <c r="I44" s="140"/>
      <c r="J44" s="141"/>
    </row>
    <row r="45" spans="1:10" x14ac:dyDescent="0.25">
      <c r="A45" s="121" t="s">
        <v>148</v>
      </c>
      <c r="B45" s="118"/>
      <c r="C45" s="139" t="s">
        <v>146</v>
      </c>
      <c r="D45" s="140"/>
      <c r="E45" s="140"/>
      <c r="F45" s="140"/>
      <c r="G45" s="140"/>
      <c r="H45" s="140"/>
      <c r="I45" s="140"/>
      <c r="J45" s="141"/>
    </row>
    <row r="46" spans="1:10" x14ac:dyDescent="0.25">
      <c r="A46" s="121" t="s">
        <v>145</v>
      </c>
      <c r="B46" s="118"/>
      <c r="C46" s="139" t="s">
        <v>147</v>
      </c>
      <c r="D46" s="140"/>
      <c r="E46" s="140"/>
      <c r="F46" s="140"/>
      <c r="G46" s="140"/>
      <c r="H46" s="140"/>
      <c r="I46" s="140"/>
      <c r="J46" s="141"/>
    </row>
    <row r="47" spans="1:10" x14ac:dyDescent="0.25">
      <c r="A47" s="117" t="s">
        <v>144</v>
      </c>
      <c r="B47" s="118"/>
      <c r="C47" s="139" t="s">
        <v>36</v>
      </c>
      <c r="D47" s="140"/>
      <c r="E47" s="140"/>
      <c r="F47" s="140"/>
      <c r="G47" s="140"/>
      <c r="H47" s="140"/>
      <c r="I47" s="140"/>
      <c r="J47" s="141"/>
    </row>
    <row r="48" spans="1:10" x14ac:dyDescent="0.25">
      <c r="A48" s="122"/>
      <c r="B48" s="122"/>
      <c r="C48" s="123"/>
      <c r="D48" s="123"/>
      <c r="E48" s="123"/>
      <c r="F48" s="123"/>
      <c r="G48" s="123"/>
      <c r="H48" s="123"/>
      <c r="I48" s="123"/>
      <c r="J48" s="123"/>
    </row>
    <row r="49" spans="1:10" x14ac:dyDescent="0.25">
      <c r="A49" s="123"/>
      <c r="B49" s="123"/>
      <c r="C49" s="123"/>
      <c r="D49" s="123"/>
      <c r="E49" s="123"/>
      <c r="F49" s="123"/>
      <c r="G49" s="123"/>
      <c r="H49" s="123"/>
      <c r="I49" s="123"/>
    </row>
    <row r="50" spans="1:10" x14ac:dyDescent="0.25">
      <c r="A50" s="249" t="s">
        <v>38</v>
      </c>
      <c r="B50" s="249"/>
    </row>
    <row r="51" spans="1:10" x14ac:dyDescent="0.25">
      <c r="A51" s="246" t="s">
        <v>39</v>
      </c>
      <c r="B51" s="247"/>
      <c r="C51" s="247"/>
      <c r="D51" s="247"/>
      <c r="E51" s="248"/>
      <c r="F51" s="122"/>
      <c r="G51" s="122"/>
      <c r="H51" s="122"/>
      <c r="I51" s="122"/>
    </row>
    <row r="52" spans="1:10" x14ac:dyDescent="0.25">
      <c r="A52" s="246" t="s">
        <v>40</v>
      </c>
      <c r="B52" s="247"/>
      <c r="C52" s="247"/>
      <c r="D52" s="247"/>
      <c r="E52" s="248"/>
      <c r="F52" s="122"/>
      <c r="G52" s="122"/>
      <c r="H52" s="122"/>
      <c r="I52" s="122"/>
    </row>
    <row r="53" spans="1:10" x14ac:dyDescent="0.25">
      <c r="A53" s="246" t="s">
        <v>41</v>
      </c>
      <c r="B53" s="247"/>
      <c r="C53" s="247"/>
      <c r="D53" s="247"/>
      <c r="E53" s="248"/>
      <c r="F53" s="122"/>
      <c r="G53" s="122"/>
      <c r="H53" s="122"/>
      <c r="I53" s="122"/>
    </row>
    <row r="54" spans="1:10" x14ac:dyDescent="0.25">
      <c r="A54" s="246" t="s">
        <v>149</v>
      </c>
      <c r="B54" s="247"/>
      <c r="C54" s="247"/>
      <c r="D54" s="247"/>
      <c r="E54" s="248"/>
      <c r="F54" s="122"/>
      <c r="G54" s="122"/>
      <c r="H54" s="122"/>
      <c r="I54" s="122"/>
    </row>
    <row r="56" spans="1:10" x14ac:dyDescent="0.25">
      <c r="A56" s="245" t="s">
        <v>44</v>
      </c>
      <c r="B56" s="245"/>
      <c r="C56" s="245"/>
      <c r="D56" s="245"/>
      <c r="E56" s="245"/>
      <c r="F56" s="245"/>
      <c r="G56" s="245"/>
      <c r="H56" s="137"/>
    </row>
    <row r="57" spans="1:10" x14ac:dyDescent="0.25">
      <c r="A57" s="245" t="s">
        <v>45</v>
      </c>
      <c r="B57" s="245"/>
      <c r="C57" s="245"/>
      <c r="D57" s="245"/>
      <c r="E57" s="245"/>
      <c r="F57" s="245"/>
      <c r="G57" s="245"/>
      <c r="H57" s="137"/>
    </row>
    <row r="59" spans="1:10" x14ac:dyDescent="0.25">
      <c r="A59" s="249" t="s">
        <v>46</v>
      </c>
      <c r="B59" s="249"/>
      <c r="C59" s="249"/>
      <c r="D59" s="249"/>
      <c r="E59" s="249"/>
      <c r="F59" s="249"/>
      <c r="G59" s="249"/>
      <c r="H59" s="143"/>
    </row>
    <row r="60" spans="1:10" x14ac:dyDescent="0.25">
      <c r="A60" s="246" t="s">
        <v>150</v>
      </c>
      <c r="B60" s="247"/>
      <c r="C60" s="247"/>
      <c r="D60" s="247"/>
      <c r="E60" s="247"/>
      <c r="F60" s="247"/>
      <c r="G60" s="247"/>
      <c r="H60" s="248"/>
      <c r="I60" s="122"/>
    </row>
    <row r="61" spans="1:10" x14ac:dyDescent="0.25">
      <c r="A61" s="246" t="s">
        <v>794</v>
      </c>
      <c r="B61" s="247"/>
      <c r="C61" s="247"/>
      <c r="D61" s="247"/>
      <c r="E61" s="247"/>
      <c r="F61" s="247"/>
      <c r="G61" s="247"/>
      <c r="H61" s="248"/>
      <c r="I61" s="122"/>
    </row>
    <row r="62" spans="1:10" x14ac:dyDescent="0.25">
      <c r="A62" s="123"/>
      <c r="B62" s="123"/>
      <c r="C62" s="123"/>
      <c r="D62" s="123"/>
      <c r="E62" s="123"/>
      <c r="F62" s="123"/>
      <c r="G62" s="123"/>
      <c r="H62" s="123"/>
      <c r="I62" s="123"/>
    </row>
    <row r="63" spans="1:10" x14ac:dyDescent="0.25">
      <c r="A63" s="256" t="s">
        <v>47</v>
      </c>
      <c r="B63" s="256"/>
      <c r="C63" s="256"/>
      <c r="D63" s="99"/>
      <c r="E63" s="99"/>
      <c r="F63" s="99"/>
      <c r="G63" s="99"/>
      <c r="H63" s="99"/>
      <c r="I63" s="99"/>
    </row>
    <row r="64" spans="1:10" x14ac:dyDescent="0.25">
      <c r="A64" s="246" t="s">
        <v>48</v>
      </c>
      <c r="B64" s="247"/>
      <c r="C64" s="247"/>
      <c r="D64" s="247"/>
      <c r="E64" s="247"/>
      <c r="F64" s="247"/>
      <c r="G64" s="247"/>
      <c r="H64" s="247"/>
      <c r="I64" s="247"/>
      <c r="J64" s="248"/>
    </row>
    <row r="65" spans="1:10" x14ac:dyDescent="0.25">
      <c r="A65" s="246" t="s">
        <v>103</v>
      </c>
      <c r="B65" s="247"/>
      <c r="C65" s="247"/>
      <c r="D65" s="247"/>
      <c r="E65" s="247"/>
      <c r="F65" s="247"/>
      <c r="G65" s="247"/>
      <c r="H65" s="247"/>
      <c r="I65" s="247"/>
      <c r="J65" s="248"/>
    </row>
    <row r="68" spans="1:10" x14ac:dyDescent="0.25">
      <c r="B68" s="98" t="s">
        <v>151</v>
      </c>
      <c r="E68" s="98" t="s">
        <v>49</v>
      </c>
      <c r="G68" s="137" t="s">
        <v>152</v>
      </c>
      <c r="H68" s="137"/>
      <c r="I68" s="137"/>
      <c r="J68" s="137"/>
    </row>
  </sheetData>
  <customSheetViews>
    <customSheetView guid="{2E885550-6E49-4094-A79A-F9B8865EE0DA}" fitToPage="1" topLeftCell="A4">
      <selection activeCell="I14" sqref="I14"/>
      <pageMargins left="0.7" right="0.7" top="0.75" bottom="0.75" header="0.3" footer="0.3"/>
      <pageSetup paperSize="9" scale="53" orientation="landscape" verticalDpi="0" r:id="rId1"/>
    </customSheetView>
    <customSheetView guid="{ACCB35C7-7F7A-4839-8E21-D8AB5AB0B28C}" fitToPage="1" topLeftCell="A4">
      <selection activeCell="I14" sqref="I14"/>
      <pageMargins left="0.7" right="0.7" top="0.75" bottom="0.75" header="0.3" footer="0.3"/>
      <pageSetup paperSize="9" scale="53" orientation="landscape" verticalDpi="0" r:id="rId2"/>
    </customSheetView>
  </customSheetViews>
  <mergeCells count="32">
    <mergeCell ref="A61:H61"/>
    <mergeCell ref="A63:C63"/>
    <mergeCell ref="A64:J64"/>
    <mergeCell ref="A65:J65"/>
    <mergeCell ref="A53:E53"/>
    <mergeCell ref="A54:E54"/>
    <mergeCell ref="A56:G56"/>
    <mergeCell ref="A57:G57"/>
    <mergeCell ref="A59:G59"/>
    <mergeCell ref="A60:H60"/>
    <mergeCell ref="A41:C41"/>
    <mergeCell ref="D41:G41"/>
    <mergeCell ref="A50:B50"/>
    <mergeCell ref="A51:E51"/>
    <mergeCell ref="A52:E52"/>
    <mergeCell ref="H11:H12"/>
    <mergeCell ref="I11:I12"/>
    <mergeCell ref="J11:J12"/>
    <mergeCell ref="C8:G8"/>
    <mergeCell ref="F11:F12"/>
    <mergeCell ref="G11:G12"/>
    <mergeCell ref="A11:A12"/>
    <mergeCell ref="B11:B12"/>
    <mergeCell ref="C11:C12"/>
    <mergeCell ref="D11:D12"/>
    <mergeCell ref="E11:E12"/>
    <mergeCell ref="H6:J6"/>
    <mergeCell ref="H1:I1"/>
    <mergeCell ref="H5:J5"/>
    <mergeCell ref="H4:K4"/>
    <mergeCell ref="H2:K2"/>
    <mergeCell ref="H3:K3"/>
  </mergeCells>
  <pageMargins left="0.70866141732283472" right="0.70866141732283472" top="0.74803149606299213" bottom="0.74803149606299213" header="0.31496062992125984" footer="0.31496062992125984"/>
  <pageSetup paperSize="9" scale="65" orientation="landscape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47"/>
  <sheetViews>
    <sheetView tabSelected="1" workbookViewId="0">
      <selection activeCell="H7" sqref="H7"/>
    </sheetView>
  </sheetViews>
  <sheetFormatPr defaultRowHeight="15" x14ac:dyDescent="0.25"/>
  <cols>
    <col min="1" max="1" width="9.140625" style="98"/>
    <col min="2" max="2" width="38.42578125" style="98" customWidth="1"/>
    <col min="3" max="4" width="9.140625" style="98"/>
    <col min="5" max="5" width="13.28515625" style="98" customWidth="1"/>
    <col min="6" max="6" width="9.140625" style="98"/>
    <col min="7" max="7" width="17.5703125" style="98" customWidth="1"/>
    <col min="8" max="8" width="18.42578125" style="98" customWidth="1"/>
    <col min="9" max="9" width="20.5703125" style="98" customWidth="1"/>
    <col min="10" max="10" width="27.7109375" style="98" customWidth="1"/>
    <col min="11" max="11" width="18.28515625" style="98" customWidth="1"/>
    <col min="12" max="16384" width="9.140625" style="98"/>
  </cols>
  <sheetData>
    <row r="1" spans="1:11" x14ac:dyDescent="0.25">
      <c r="A1" s="3" t="s">
        <v>0</v>
      </c>
      <c r="B1" s="4"/>
      <c r="C1" s="5"/>
      <c r="D1" s="3"/>
      <c r="H1" s="223" t="s">
        <v>851</v>
      </c>
      <c r="I1" s="223"/>
      <c r="J1" s="137"/>
      <c r="K1" s="137"/>
    </row>
    <row r="2" spans="1:11" x14ac:dyDescent="0.25">
      <c r="A2" s="38" t="s">
        <v>1</v>
      </c>
      <c r="B2" s="38"/>
      <c r="C2" s="40"/>
      <c r="D2" s="40"/>
      <c r="H2" s="222" t="s">
        <v>852</v>
      </c>
      <c r="I2" s="222"/>
      <c r="J2" s="222"/>
      <c r="K2" s="222"/>
    </row>
    <row r="3" spans="1:11" x14ac:dyDescent="0.25">
      <c r="A3" s="39" t="s">
        <v>2</v>
      </c>
      <c r="B3" s="39"/>
      <c r="C3" s="40"/>
      <c r="D3" s="40"/>
      <c r="H3" s="224" t="s">
        <v>853</v>
      </c>
      <c r="I3" s="224"/>
      <c r="J3" s="224"/>
      <c r="K3" s="224"/>
    </row>
    <row r="4" spans="1:11" x14ac:dyDescent="0.25">
      <c r="A4" s="39" t="s">
        <v>3</v>
      </c>
      <c r="B4" s="39"/>
      <c r="C4" s="40"/>
      <c r="D4" s="40"/>
      <c r="H4" s="222" t="s">
        <v>854</v>
      </c>
      <c r="I4" s="222"/>
      <c r="J4" s="222"/>
      <c r="K4" s="222"/>
    </row>
    <row r="5" spans="1:11" x14ac:dyDescent="0.25">
      <c r="A5" s="39" t="s">
        <v>4</v>
      </c>
      <c r="B5" s="39"/>
      <c r="C5" s="40"/>
      <c r="D5" s="40"/>
      <c r="H5" s="222"/>
      <c r="I5" s="222"/>
      <c r="J5" s="222"/>
      <c r="K5" s="222"/>
    </row>
    <row r="6" spans="1:11" x14ac:dyDescent="0.25">
      <c r="A6" s="39" t="s">
        <v>5</v>
      </c>
      <c r="B6" s="39"/>
      <c r="C6" s="40"/>
      <c r="D6" s="40"/>
      <c r="H6" s="222"/>
      <c r="I6" s="222"/>
      <c r="J6" s="222"/>
      <c r="K6" s="222"/>
    </row>
    <row r="8" spans="1:11" ht="18.75" x14ac:dyDescent="0.3">
      <c r="C8" s="225" t="s">
        <v>7</v>
      </c>
      <c r="D8" s="225"/>
      <c r="E8" s="225"/>
      <c r="F8" s="225"/>
      <c r="G8" s="225"/>
      <c r="H8" s="142"/>
    </row>
    <row r="9" spans="1:11" ht="18.75" x14ac:dyDescent="0.3">
      <c r="C9" s="100" t="s">
        <v>43</v>
      </c>
      <c r="D9" s="142">
        <v>20</v>
      </c>
      <c r="E9" s="268" t="s">
        <v>856</v>
      </c>
      <c r="F9" s="268"/>
      <c r="G9" s="268"/>
      <c r="H9" s="101"/>
    </row>
    <row r="10" spans="1:11" ht="15.75" thickBot="1" x14ac:dyDescent="0.3"/>
    <row r="11" spans="1:11" x14ac:dyDescent="0.25">
      <c r="A11" s="227" t="s">
        <v>8</v>
      </c>
      <c r="B11" s="229" t="s">
        <v>42</v>
      </c>
      <c r="C11" s="229" t="s">
        <v>9</v>
      </c>
      <c r="D11" s="229" t="s">
        <v>10</v>
      </c>
      <c r="E11" s="231" t="s">
        <v>11</v>
      </c>
      <c r="F11" s="231" t="s">
        <v>12</v>
      </c>
      <c r="G11" s="259" t="s">
        <v>140</v>
      </c>
      <c r="H11" s="241" t="s">
        <v>139</v>
      </c>
      <c r="I11" s="241" t="s">
        <v>141</v>
      </c>
      <c r="J11" s="239" t="s">
        <v>13</v>
      </c>
      <c r="K11" s="241" t="s">
        <v>446</v>
      </c>
    </row>
    <row r="12" spans="1:11" x14ac:dyDescent="0.25">
      <c r="A12" s="228"/>
      <c r="B12" s="230"/>
      <c r="C12" s="230"/>
      <c r="D12" s="230"/>
      <c r="E12" s="232"/>
      <c r="F12" s="232"/>
      <c r="G12" s="260"/>
      <c r="H12" s="242"/>
      <c r="I12" s="242"/>
      <c r="J12" s="240"/>
      <c r="K12" s="242"/>
    </row>
    <row r="13" spans="1:11" ht="15.75" thickBot="1" x14ac:dyDescent="0.3">
      <c r="A13" s="102">
        <v>0</v>
      </c>
      <c r="B13" s="103">
        <v>1</v>
      </c>
      <c r="C13" s="103">
        <v>2</v>
      </c>
      <c r="D13" s="103">
        <v>3</v>
      </c>
      <c r="E13" s="104">
        <v>4</v>
      </c>
      <c r="F13" s="104">
        <v>5</v>
      </c>
      <c r="G13" s="124" t="s">
        <v>14</v>
      </c>
      <c r="H13" s="105" t="s">
        <v>142</v>
      </c>
      <c r="I13" s="105" t="s">
        <v>143</v>
      </c>
      <c r="J13" s="106">
        <v>9</v>
      </c>
      <c r="K13" s="105"/>
    </row>
    <row r="14" spans="1:11" ht="44.25" customHeight="1" thickBot="1" x14ac:dyDescent="0.3">
      <c r="A14" s="110" t="s">
        <v>15</v>
      </c>
      <c r="B14" s="125" t="s">
        <v>189</v>
      </c>
      <c r="C14" s="107">
        <v>2000</v>
      </c>
      <c r="D14" s="107" t="s">
        <v>278</v>
      </c>
      <c r="E14" s="68"/>
      <c r="F14" s="72">
        <f t="shared" ref="F14" si="0">E14*0.095</f>
        <v>0</v>
      </c>
      <c r="G14" s="73">
        <f>SUM(E14:F14)</f>
        <v>0</v>
      </c>
      <c r="H14" s="74">
        <f>(E14*C14)</f>
        <v>0</v>
      </c>
      <c r="I14" s="75">
        <f>(G14*C14)</f>
        <v>0</v>
      </c>
      <c r="J14" s="89"/>
      <c r="K14" s="105"/>
    </row>
    <row r="15" spans="1:11" ht="15.75" customHeight="1" x14ac:dyDescent="0.25">
      <c r="A15" s="112"/>
      <c r="B15" s="113" t="s">
        <v>37</v>
      </c>
      <c r="C15" s="114"/>
      <c r="D15" s="114"/>
      <c r="E15" s="115"/>
      <c r="F15" s="148">
        <v>0</v>
      </c>
      <c r="G15" s="148">
        <v>0</v>
      </c>
      <c r="H15" s="148">
        <f>SUM(H14)</f>
        <v>0</v>
      </c>
      <c r="I15" s="149">
        <f>SUM(I14)</f>
        <v>0</v>
      </c>
      <c r="J15" s="126"/>
      <c r="K15" s="126"/>
    </row>
    <row r="18" spans="1:11" x14ac:dyDescent="0.25">
      <c r="A18" s="255" t="s">
        <v>30</v>
      </c>
      <c r="B18" s="255"/>
      <c r="C18" s="255"/>
      <c r="D18" s="244"/>
      <c r="E18" s="244"/>
      <c r="F18" s="244"/>
      <c r="G18" s="244"/>
      <c r="H18" s="138"/>
    </row>
    <row r="19" spans="1:11" x14ac:dyDescent="0.25">
      <c r="A19" s="117" t="s">
        <v>31</v>
      </c>
      <c r="B19" s="118"/>
      <c r="C19" s="139" t="s">
        <v>33</v>
      </c>
      <c r="D19" s="140"/>
      <c r="E19" s="140"/>
      <c r="F19" s="140"/>
      <c r="G19" s="140"/>
      <c r="H19" s="140"/>
      <c r="I19" s="119"/>
      <c r="J19" s="120"/>
    </row>
    <row r="20" spans="1:11" x14ac:dyDescent="0.25">
      <c r="A20" s="121" t="s">
        <v>32</v>
      </c>
      <c r="B20" s="118"/>
      <c r="C20" s="139" t="s">
        <v>34</v>
      </c>
      <c r="D20" s="140"/>
      <c r="E20" s="140"/>
      <c r="F20" s="140"/>
      <c r="G20" s="140"/>
      <c r="H20" s="140"/>
      <c r="I20" s="140"/>
      <c r="J20" s="140"/>
    </row>
    <row r="21" spans="1:11" x14ac:dyDescent="0.25">
      <c r="A21" s="121" t="s">
        <v>153</v>
      </c>
      <c r="B21" s="118"/>
      <c r="C21" s="139" t="s">
        <v>35</v>
      </c>
      <c r="D21" s="140"/>
      <c r="E21" s="140"/>
      <c r="F21" s="140"/>
      <c r="G21" s="140"/>
      <c r="H21" s="140"/>
      <c r="I21" s="140"/>
      <c r="J21" s="140"/>
      <c r="K21" s="94"/>
    </row>
    <row r="22" spans="1:11" x14ac:dyDescent="0.25">
      <c r="A22" s="121" t="s">
        <v>148</v>
      </c>
      <c r="B22" s="118"/>
      <c r="C22" s="139" t="s">
        <v>146</v>
      </c>
      <c r="D22" s="140"/>
      <c r="E22" s="140"/>
      <c r="F22" s="140"/>
      <c r="G22" s="140"/>
      <c r="H22" s="140"/>
      <c r="I22" s="140"/>
      <c r="J22" s="140"/>
      <c r="K22" s="141"/>
    </row>
    <row r="23" spans="1:11" x14ac:dyDescent="0.25">
      <c r="A23" s="121" t="s">
        <v>145</v>
      </c>
      <c r="B23" s="118"/>
      <c r="C23" s="139" t="s">
        <v>147</v>
      </c>
      <c r="D23" s="140"/>
      <c r="E23" s="140"/>
      <c r="F23" s="140"/>
      <c r="G23" s="140"/>
      <c r="H23" s="140"/>
      <c r="I23" s="140"/>
      <c r="J23" s="140"/>
      <c r="K23" s="141"/>
    </row>
    <row r="24" spans="1:11" x14ac:dyDescent="0.25">
      <c r="A24" s="117" t="s">
        <v>144</v>
      </c>
      <c r="B24" s="118"/>
      <c r="C24" s="139" t="s">
        <v>36</v>
      </c>
      <c r="D24" s="140"/>
      <c r="E24" s="140"/>
      <c r="F24" s="140"/>
      <c r="G24" s="140"/>
      <c r="H24" s="140"/>
      <c r="I24" s="140"/>
      <c r="J24" s="140"/>
      <c r="K24" s="141"/>
    </row>
    <row r="25" spans="1:11" x14ac:dyDescent="0.25">
      <c r="A25" s="122"/>
      <c r="B25" s="122"/>
      <c r="C25" s="123"/>
      <c r="D25" s="123"/>
      <c r="E25" s="123"/>
      <c r="F25" s="123"/>
      <c r="G25" s="123"/>
      <c r="H25" s="123"/>
      <c r="I25" s="123"/>
      <c r="J25" s="123"/>
      <c r="K25" s="141"/>
    </row>
    <row r="26" spans="1:11" x14ac:dyDescent="0.25">
      <c r="A26" s="123"/>
      <c r="B26" s="123"/>
      <c r="C26" s="123"/>
      <c r="D26" s="123"/>
      <c r="E26" s="123"/>
      <c r="F26" s="123"/>
      <c r="G26" s="123"/>
      <c r="H26" s="123"/>
      <c r="I26" s="123"/>
      <c r="K26" s="141"/>
    </row>
    <row r="27" spans="1:11" x14ac:dyDescent="0.25">
      <c r="A27" s="249" t="s">
        <v>38</v>
      </c>
      <c r="B27" s="249"/>
      <c r="K27" s="123"/>
    </row>
    <row r="28" spans="1:11" x14ac:dyDescent="0.25">
      <c r="A28" s="246" t="s">
        <v>39</v>
      </c>
      <c r="B28" s="247"/>
      <c r="C28" s="247"/>
      <c r="D28" s="247"/>
      <c r="E28" s="248"/>
      <c r="F28" s="122"/>
      <c r="G28" s="122"/>
      <c r="H28" s="122"/>
      <c r="I28" s="122"/>
    </row>
    <row r="29" spans="1:11" x14ac:dyDescent="0.25">
      <c r="A29" s="246" t="s">
        <v>40</v>
      </c>
      <c r="B29" s="247"/>
      <c r="C29" s="247"/>
      <c r="D29" s="247"/>
      <c r="E29" s="248"/>
      <c r="F29" s="122"/>
      <c r="G29" s="122"/>
      <c r="H29" s="122"/>
      <c r="I29" s="122"/>
    </row>
    <row r="30" spans="1:11" x14ac:dyDescent="0.25">
      <c r="A30" s="246" t="s">
        <v>41</v>
      </c>
      <c r="B30" s="247"/>
      <c r="C30" s="247"/>
      <c r="D30" s="247"/>
      <c r="E30" s="248"/>
      <c r="F30" s="122"/>
      <c r="G30" s="122"/>
      <c r="H30" s="122"/>
      <c r="I30" s="122"/>
    </row>
    <row r="31" spans="1:11" x14ac:dyDescent="0.25">
      <c r="A31" s="246" t="s">
        <v>149</v>
      </c>
      <c r="B31" s="247"/>
      <c r="C31" s="247"/>
      <c r="D31" s="247"/>
      <c r="E31" s="248"/>
      <c r="F31" s="122"/>
      <c r="G31" s="122"/>
      <c r="H31" s="122"/>
      <c r="I31" s="122"/>
    </row>
    <row r="33" spans="1:11" x14ac:dyDescent="0.25">
      <c r="A33" s="245" t="s">
        <v>44</v>
      </c>
      <c r="B33" s="245"/>
      <c r="C33" s="245"/>
      <c r="D33" s="245"/>
      <c r="E33" s="245"/>
      <c r="F33" s="245"/>
      <c r="G33" s="245"/>
      <c r="H33" s="137"/>
    </row>
    <row r="34" spans="1:11" x14ac:dyDescent="0.25">
      <c r="A34" s="245" t="s">
        <v>45</v>
      </c>
      <c r="B34" s="245"/>
      <c r="C34" s="245"/>
      <c r="D34" s="245"/>
      <c r="E34" s="245"/>
      <c r="F34" s="245"/>
      <c r="G34" s="245"/>
      <c r="H34" s="137"/>
    </row>
    <row r="36" spans="1:11" x14ac:dyDescent="0.25">
      <c r="A36" s="249" t="s">
        <v>46</v>
      </c>
      <c r="B36" s="249"/>
      <c r="C36" s="249"/>
      <c r="D36" s="249"/>
      <c r="E36" s="249"/>
      <c r="F36" s="249"/>
      <c r="G36" s="249"/>
      <c r="H36" s="143"/>
    </row>
    <row r="37" spans="1:11" x14ac:dyDescent="0.25">
      <c r="A37" s="246" t="s">
        <v>150</v>
      </c>
      <c r="B37" s="247"/>
      <c r="C37" s="247"/>
      <c r="D37" s="247"/>
      <c r="E37" s="247"/>
      <c r="F37" s="247"/>
      <c r="G37" s="247"/>
      <c r="H37" s="248"/>
      <c r="I37" s="122"/>
    </row>
    <row r="38" spans="1:11" x14ac:dyDescent="0.25">
      <c r="A38" s="246" t="s">
        <v>794</v>
      </c>
      <c r="B38" s="247"/>
      <c r="C38" s="247"/>
      <c r="D38" s="247"/>
      <c r="E38" s="247"/>
      <c r="F38" s="247"/>
      <c r="G38" s="247"/>
      <c r="H38" s="248"/>
      <c r="I38" s="122"/>
    </row>
    <row r="39" spans="1:11" x14ac:dyDescent="0.25">
      <c r="A39" s="123"/>
      <c r="B39" s="123"/>
      <c r="C39" s="123"/>
      <c r="D39" s="123"/>
      <c r="E39" s="123"/>
      <c r="F39" s="123"/>
      <c r="G39" s="123"/>
      <c r="H39" s="123"/>
      <c r="I39" s="123"/>
    </row>
    <row r="40" spans="1:11" x14ac:dyDescent="0.25">
      <c r="A40" s="256" t="s">
        <v>47</v>
      </c>
      <c r="B40" s="256"/>
      <c r="C40" s="256"/>
      <c r="D40" s="99"/>
      <c r="E40" s="99"/>
      <c r="F40" s="99"/>
      <c r="G40" s="99"/>
      <c r="H40" s="99"/>
      <c r="I40" s="99"/>
    </row>
    <row r="41" spans="1:11" x14ac:dyDescent="0.25">
      <c r="A41" s="246" t="s">
        <v>438</v>
      </c>
      <c r="B41" s="247"/>
      <c r="C41" s="247"/>
      <c r="D41" s="247"/>
      <c r="E41" s="247"/>
      <c r="F41" s="247"/>
      <c r="G41" s="247"/>
      <c r="H41" s="247"/>
      <c r="I41" s="247"/>
      <c r="J41" s="248"/>
    </row>
    <row r="42" spans="1:11" x14ac:dyDescent="0.25">
      <c r="A42" s="246" t="s">
        <v>103</v>
      </c>
      <c r="B42" s="247"/>
      <c r="C42" s="247"/>
      <c r="D42" s="247"/>
      <c r="E42" s="247"/>
      <c r="F42" s="247"/>
      <c r="G42" s="247"/>
      <c r="H42" s="247"/>
      <c r="I42" s="247"/>
      <c r="J42" s="248"/>
    </row>
    <row r="45" spans="1:11" x14ac:dyDescent="0.25">
      <c r="B45" s="98" t="s">
        <v>151</v>
      </c>
      <c r="E45" s="98" t="s">
        <v>49</v>
      </c>
      <c r="G45" s="137" t="s">
        <v>152</v>
      </c>
      <c r="H45" s="137"/>
      <c r="I45" s="137"/>
      <c r="J45" s="137"/>
    </row>
    <row r="47" spans="1:11" x14ac:dyDescent="0.25">
      <c r="K47" s="137"/>
    </row>
  </sheetData>
  <customSheetViews>
    <customSheetView guid="{2E885550-6E49-4094-A79A-F9B8865EE0DA}" fitToPage="1">
      <selection activeCell="G14" sqref="G14"/>
      <pageMargins left="0.7" right="0.7" top="0.75" bottom="0.75" header="0.3" footer="0.3"/>
      <pageSetup paperSize="9" scale="68" orientation="landscape" verticalDpi="0" r:id="rId1"/>
    </customSheetView>
    <customSheetView guid="{ACCB35C7-7F7A-4839-8E21-D8AB5AB0B28C}" fitToPage="1">
      <selection activeCell="G14" sqref="G14"/>
      <pageMargins left="0.7" right="0.7" top="0.75" bottom="0.75" header="0.3" footer="0.3"/>
      <pageSetup paperSize="9" scale="68" orientation="landscape" verticalDpi="0" r:id="rId2"/>
    </customSheetView>
  </customSheetViews>
  <mergeCells count="34">
    <mergeCell ref="H6:K6"/>
    <mergeCell ref="H1:I1"/>
    <mergeCell ref="H2:K2"/>
    <mergeCell ref="H3:K3"/>
    <mergeCell ref="H4:K4"/>
    <mergeCell ref="H5:K5"/>
    <mergeCell ref="C8:G8"/>
    <mergeCell ref="E9:G9"/>
    <mergeCell ref="A11:A12"/>
    <mergeCell ref="B11:B12"/>
    <mergeCell ref="C11:C12"/>
    <mergeCell ref="D11:D12"/>
    <mergeCell ref="E11:E12"/>
    <mergeCell ref="F11:F12"/>
    <mergeCell ref="G11:G12"/>
    <mergeCell ref="A42:J42"/>
    <mergeCell ref="A29:E29"/>
    <mergeCell ref="A30:E30"/>
    <mergeCell ref="A31:E31"/>
    <mergeCell ref="A33:G33"/>
    <mergeCell ref="A34:G34"/>
    <mergeCell ref="A36:G36"/>
    <mergeCell ref="K11:K12"/>
    <mergeCell ref="A37:H37"/>
    <mergeCell ref="A38:H38"/>
    <mergeCell ref="A40:C40"/>
    <mergeCell ref="A41:J41"/>
    <mergeCell ref="A27:B27"/>
    <mergeCell ref="A28:E28"/>
    <mergeCell ref="H11:H12"/>
    <mergeCell ref="I11:I12"/>
    <mergeCell ref="J11:J12"/>
    <mergeCell ref="A18:C18"/>
    <mergeCell ref="D18:G18"/>
  </mergeCells>
  <pageMargins left="0.70866141732283472" right="0.70866141732283472" top="0.74803149606299213" bottom="0.74803149606299213" header="0.31496062992125984" footer="0.31496062992125984"/>
  <pageSetup paperSize="9" scale="65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A1:L84"/>
  <sheetViews>
    <sheetView topLeftCell="A14" zoomScaleNormal="100" workbookViewId="0">
      <selection activeCell="B34" sqref="B34"/>
    </sheetView>
  </sheetViews>
  <sheetFormatPr defaultRowHeight="15" x14ac:dyDescent="0.25"/>
  <cols>
    <col min="1" max="1" width="7.140625" style="62" customWidth="1"/>
    <col min="2" max="2" width="59.85546875" style="62" customWidth="1"/>
    <col min="3" max="3" width="10.28515625" style="62" customWidth="1"/>
    <col min="4" max="4" width="9.140625" style="62"/>
    <col min="5" max="6" width="10.28515625" style="62" customWidth="1"/>
    <col min="7" max="8" width="13.7109375" style="62" customWidth="1"/>
    <col min="9" max="9" width="14.28515625" style="62" customWidth="1"/>
    <col min="10" max="10" width="16.85546875" style="62" customWidth="1"/>
    <col min="11" max="11" width="19.5703125" style="62" customWidth="1"/>
    <col min="12" max="16384" width="9.140625" style="62"/>
  </cols>
  <sheetData>
    <row r="1" spans="1:12" x14ac:dyDescent="0.25">
      <c r="A1" s="3" t="s">
        <v>0</v>
      </c>
      <c r="B1" s="4"/>
      <c r="C1" s="5"/>
      <c r="D1" s="3"/>
      <c r="H1" s="223" t="s">
        <v>6</v>
      </c>
      <c r="I1" s="223"/>
      <c r="J1" s="203"/>
      <c r="K1" s="203"/>
    </row>
    <row r="2" spans="1:12" x14ac:dyDescent="0.25">
      <c r="A2" s="38" t="s">
        <v>1</v>
      </c>
      <c r="B2" s="38"/>
      <c r="C2" s="40"/>
      <c r="D2" s="40"/>
      <c r="H2" s="222" t="s">
        <v>852</v>
      </c>
      <c r="I2" s="222"/>
      <c r="J2" s="222"/>
      <c r="K2" s="222"/>
      <c r="L2" s="9"/>
    </row>
    <row r="3" spans="1:12" x14ac:dyDescent="0.25">
      <c r="A3" s="39" t="s">
        <v>2</v>
      </c>
      <c r="B3" s="39"/>
      <c r="C3" s="40"/>
      <c r="D3" s="40"/>
      <c r="H3" s="224" t="s">
        <v>853</v>
      </c>
      <c r="I3" s="224"/>
      <c r="J3" s="224"/>
      <c r="K3" s="224"/>
      <c r="L3" s="9"/>
    </row>
    <row r="4" spans="1:12" x14ac:dyDescent="0.25">
      <c r="A4" s="39" t="s">
        <v>3</v>
      </c>
      <c r="B4" s="39"/>
      <c r="C4" s="40"/>
      <c r="D4" s="40"/>
      <c r="H4" s="222" t="s">
        <v>854</v>
      </c>
      <c r="I4" s="222"/>
      <c r="J4" s="222"/>
      <c r="K4" s="222"/>
      <c r="L4" s="9"/>
    </row>
    <row r="5" spans="1:12" x14ac:dyDescent="0.25">
      <c r="A5" s="39" t="s">
        <v>4</v>
      </c>
      <c r="B5" s="39"/>
      <c r="C5" s="40"/>
      <c r="D5" s="40"/>
      <c r="H5" s="222"/>
      <c r="I5" s="222"/>
      <c r="J5" s="222"/>
      <c r="K5" s="222"/>
      <c r="L5" s="9"/>
    </row>
    <row r="6" spans="1:12" x14ac:dyDescent="0.25">
      <c r="A6" s="39" t="s">
        <v>5</v>
      </c>
      <c r="B6" s="39"/>
      <c r="C6" s="40"/>
      <c r="D6" s="40"/>
      <c r="H6" s="222"/>
      <c r="I6" s="222"/>
      <c r="J6" s="222"/>
      <c r="K6" s="222"/>
      <c r="L6" s="9"/>
    </row>
    <row r="8" spans="1:12" ht="18.75" x14ac:dyDescent="0.3">
      <c r="C8" s="257" t="s">
        <v>7</v>
      </c>
      <c r="D8" s="257"/>
      <c r="E8" s="257"/>
      <c r="F8" s="257"/>
      <c r="G8" s="257"/>
      <c r="H8" s="206"/>
    </row>
    <row r="9" spans="1:12" ht="18.75" x14ac:dyDescent="0.3">
      <c r="C9" s="37" t="s">
        <v>43</v>
      </c>
      <c r="D9" s="206">
        <v>3</v>
      </c>
      <c r="E9" s="258" t="s">
        <v>92</v>
      </c>
      <c r="F9" s="258"/>
      <c r="G9" s="258"/>
      <c r="H9" s="1"/>
    </row>
    <row r="10" spans="1:12" ht="14.45" customHeight="1" thickBot="1" x14ac:dyDescent="0.3"/>
    <row r="11" spans="1:12" ht="26.25" customHeight="1" x14ac:dyDescent="0.25">
      <c r="A11" s="227" t="s">
        <v>8</v>
      </c>
      <c r="B11" s="229" t="s">
        <v>42</v>
      </c>
      <c r="C11" s="229" t="s">
        <v>9</v>
      </c>
      <c r="D11" s="229" t="s">
        <v>10</v>
      </c>
      <c r="E11" s="231" t="s">
        <v>11</v>
      </c>
      <c r="F11" s="231" t="s">
        <v>12</v>
      </c>
      <c r="G11" s="259" t="s">
        <v>140</v>
      </c>
      <c r="H11" s="241" t="s">
        <v>139</v>
      </c>
      <c r="I11" s="241" t="s">
        <v>141</v>
      </c>
      <c r="J11" s="239" t="s">
        <v>13</v>
      </c>
      <c r="K11" s="241" t="s">
        <v>701</v>
      </c>
    </row>
    <row r="12" spans="1:12" ht="17.25" customHeight="1" x14ac:dyDescent="0.25">
      <c r="A12" s="228"/>
      <c r="B12" s="230"/>
      <c r="C12" s="230"/>
      <c r="D12" s="230"/>
      <c r="E12" s="232"/>
      <c r="F12" s="232"/>
      <c r="G12" s="260"/>
      <c r="H12" s="242"/>
      <c r="I12" s="242"/>
      <c r="J12" s="240"/>
      <c r="K12" s="242"/>
    </row>
    <row r="13" spans="1:12" ht="15.75" thickBot="1" x14ac:dyDescent="0.3">
      <c r="A13" s="102">
        <v>0</v>
      </c>
      <c r="B13" s="103">
        <v>1</v>
      </c>
      <c r="C13" s="103">
        <v>2</v>
      </c>
      <c r="D13" s="103">
        <v>3</v>
      </c>
      <c r="E13" s="104">
        <v>4</v>
      </c>
      <c r="F13" s="104">
        <v>5</v>
      </c>
      <c r="G13" s="124" t="s">
        <v>14</v>
      </c>
      <c r="H13" s="105" t="s">
        <v>142</v>
      </c>
      <c r="I13" s="105" t="s">
        <v>143</v>
      </c>
      <c r="J13" s="106">
        <v>9</v>
      </c>
      <c r="K13" s="105"/>
      <c r="L13" s="9"/>
    </row>
    <row r="14" spans="1:12" ht="15" customHeight="1" thickBot="1" x14ac:dyDescent="0.3">
      <c r="A14" s="107">
        <v>1</v>
      </c>
      <c r="B14" s="108" t="s">
        <v>524</v>
      </c>
      <c r="C14" s="144">
        <v>50</v>
      </c>
      <c r="D14" s="107" t="s">
        <v>232</v>
      </c>
      <c r="E14" s="68"/>
      <c r="F14" s="72">
        <f>E14*0.095</f>
        <v>0</v>
      </c>
      <c r="G14" s="81">
        <f t="shared" ref="G14:G53" si="0">SUM(E14:F14)</f>
        <v>0</v>
      </c>
      <c r="H14" s="74">
        <f>(E14*C14)</f>
        <v>0</v>
      </c>
      <c r="I14" s="75">
        <f>+G14*C14</f>
        <v>0</v>
      </c>
      <c r="J14" s="90"/>
      <c r="K14" s="105" t="s">
        <v>702</v>
      </c>
    </row>
    <row r="15" spans="1:12" ht="15" customHeight="1" thickBot="1" x14ac:dyDescent="0.3">
      <c r="A15" s="107">
        <v>2</v>
      </c>
      <c r="B15" s="108" t="s">
        <v>540</v>
      </c>
      <c r="C15" s="144">
        <v>20</v>
      </c>
      <c r="D15" s="107" t="s">
        <v>232</v>
      </c>
      <c r="E15" s="68"/>
      <c r="F15" s="72">
        <f t="shared" ref="F15:F53" si="1">E15*0.095</f>
        <v>0</v>
      </c>
      <c r="G15" s="81">
        <f t="shared" si="0"/>
        <v>0</v>
      </c>
      <c r="H15" s="74">
        <f t="shared" ref="H15:H53" si="2">(E15*C15)</f>
        <v>0</v>
      </c>
      <c r="I15" s="75">
        <f t="shared" ref="I15:I53" si="3">+G15*C15</f>
        <v>0</v>
      </c>
      <c r="J15" s="90"/>
      <c r="K15" s="105"/>
    </row>
    <row r="16" spans="1:12" ht="15" customHeight="1" thickBot="1" x14ac:dyDescent="0.3">
      <c r="A16" s="110">
        <v>3</v>
      </c>
      <c r="B16" s="108" t="s">
        <v>525</v>
      </c>
      <c r="C16" s="144">
        <v>200</v>
      </c>
      <c r="D16" s="107" t="s">
        <v>232</v>
      </c>
      <c r="E16" s="68"/>
      <c r="F16" s="72">
        <f t="shared" si="1"/>
        <v>0</v>
      </c>
      <c r="G16" s="81">
        <f t="shared" si="0"/>
        <v>0</v>
      </c>
      <c r="H16" s="74">
        <f t="shared" si="2"/>
        <v>0</v>
      </c>
      <c r="I16" s="75">
        <f t="shared" si="3"/>
        <v>0</v>
      </c>
      <c r="J16" s="90"/>
      <c r="K16" s="105" t="s">
        <v>702</v>
      </c>
    </row>
    <row r="17" spans="1:11" ht="15.75" thickBot="1" x14ac:dyDescent="0.3">
      <c r="A17" s="107">
        <v>4</v>
      </c>
      <c r="B17" s="108" t="s">
        <v>526</v>
      </c>
      <c r="C17" s="144">
        <v>100</v>
      </c>
      <c r="D17" s="107" t="s">
        <v>232</v>
      </c>
      <c r="E17" s="68"/>
      <c r="F17" s="72">
        <f t="shared" si="1"/>
        <v>0</v>
      </c>
      <c r="G17" s="81">
        <f t="shared" si="0"/>
        <v>0</v>
      </c>
      <c r="H17" s="74">
        <f t="shared" si="2"/>
        <v>0</v>
      </c>
      <c r="I17" s="75">
        <f t="shared" si="3"/>
        <v>0</v>
      </c>
      <c r="J17" s="90"/>
      <c r="K17" s="105" t="s">
        <v>702</v>
      </c>
    </row>
    <row r="18" spans="1:11" ht="15.75" thickBot="1" x14ac:dyDescent="0.3">
      <c r="A18" s="107">
        <v>5</v>
      </c>
      <c r="B18" s="108" t="s">
        <v>527</v>
      </c>
      <c r="C18" s="144">
        <v>100</v>
      </c>
      <c r="D18" s="107" t="s">
        <v>232</v>
      </c>
      <c r="E18" s="68"/>
      <c r="F18" s="72">
        <f t="shared" si="1"/>
        <v>0</v>
      </c>
      <c r="G18" s="81">
        <f t="shared" si="0"/>
        <v>0</v>
      </c>
      <c r="H18" s="74">
        <f t="shared" si="2"/>
        <v>0</v>
      </c>
      <c r="I18" s="75">
        <f t="shared" si="3"/>
        <v>0</v>
      </c>
      <c r="J18" s="90"/>
      <c r="K18" s="105" t="s">
        <v>702</v>
      </c>
    </row>
    <row r="19" spans="1:11" ht="15.75" thickBot="1" x14ac:dyDescent="0.3">
      <c r="A19" s="107">
        <v>6</v>
      </c>
      <c r="B19" s="108" t="s">
        <v>528</v>
      </c>
      <c r="C19" s="144">
        <v>40</v>
      </c>
      <c r="D19" s="107" t="s">
        <v>232</v>
      </c>
      <c r="E19" s="68"/>
      <c r="F19" s="72">
        <f t="shared" si="1"/>
        <v>0</v>
      </c>
      <c r="G19" s="81">
        <f t="shared" si="0"/>
        <v>0</v>
      </c>
      <c r="H19" s="74">
        <f t="shared" si="2"/>
        <v>0</v>
      </c>
      <c r="I19" s="75">
        <f t="shared" si="3"/>
        <v>0</v>
      </c>
      <c r="J19" s="90"/>
      <c r="K19" s="105" t="s">
        <v>702</v>
      </c>
    </row>
    <row r="20" spans="1:11" ht="15.75" thickBot="1" x14ac:dyDescent="0.3">
      <c r="A20" s="110">
        <v>7</v>
      </c>
      <c r="B20" s="108" t="s">
        <v>529</v>
      </c>
      <c r="C20" s="144">
        <v>100</v>
      </c>
      <c r="D20" s="107" t="s">
        <v>232</v>
      </c>
      <c r="E20" s="68"/>
      <c r="F20" s="72">
        <f t="shared" si="1"/>
        <v>0</v>
      </c>
      <c r="G20" s="81">
        <f t="shared" si="0"/>
        <v>0</v>
      </c>
      <c r="H20" s="74">
        <f t="shared" si="2"/>
        <v>0</v>
      </c>
      <c r="I20" s="75">
        <f t="shared" si="3"/>
        <v>0</v>
      </c>
      <c r="J20" s="90"/>
      <c r="K20" s="105" t="s">
        <v>702</v>
      </c>
    </row>
    <row r="21" spans="1:11" ht="13.5" customHeight="1" thickBot="1" x14ac:dyDescent="0.3">
      <c r="A21" s="107">
        <v>8</v>
      </c>
      <c r="B21" s="108" t="s">
        <v>541</v>
      </c>
      <c r="C21" s="144">
        <v>100</v>
      </c>
      <c r="D21" s="107" t="s">
        <v>232</v>
      </c>
      <c r="E21" s="68"/>
      <c r="F21" s="72">
        <f t="shared" si="1"/>
        <v>0</v>
      </c>
      <c r="G21" s="81">
        <f t="shared" si="0"/>
        <v>0</v>
      </c>
      <c r="H21" s="74">
        <f t="shared" si="2"/>
        <v>0</v>
      </c>
      <c r="I21" s="75">
        <f t="shared" si="3"/>
        <v>0</v>
      </c>
      <c r="J21" s="90"/>
      <c r="K21" s="105" t="s">
        <v>702</v>
      </c>
    </row>
    <row r="22" spans="1:11" ht="15.75" thickBot="1" x14ac:dyDescent="0.3">
      <c r="A22" s="107">
        <v>9</v>
      </c>
      <c r="B22" s="108" t="s">
        <v>530</v>
      </c>
      <c r="C22" s="144">
        <v>100</v>
      </c>
      <c r="D22" s="107" t="s">
        <v>232</v>
      </c>
      <c r="E22" s="68"/>
      <c r="F22" s="72">
        <f t="shared" si="1"/>
        <v>0</v>
      </c>
      <c r="G22" s="81">
        <f t="shared" si="0"/>
        <v>0</v>
      </c>
      <c r="H22" s="74">
        <f t="shared" si="2"/>
        <v>0</v>
      </c>
      <c r="I22" s="75">
        <f t="shared" si="3"/>
        <v>0</v>
      </c>
      <c r="J22" s="90"/>
      <c r="K22" s="105" t="s">
        <v>702</v>
      </c>
    </row>
    <row r="23" spans="1:11" ht="15.75" thickBot="1" x14ac:dyDescent="0.3">
      <c r="A23" s="107">
        <v>10</v>
      </c>
      <c r="B23" s="108" t="s">
        <v>539</v>
      </c>
      <c r="C23" s="144">
        <v>50</v>
      </c>
      <c r="D23" s="107" t="s">
        <v>232</v>
      </c>
      <c r="E23" s="68"/>
      <c r="F23" s="72">
        <f t="shared" si="1"/>
        <v>0</v>
      </c>
      <c r="G23" s="81">
        <f t="shared" si="0"/>
        <v>0</v>
      </c>
      <c r="H23" s="74">
        <f t="shared" si="2"/>
        <v>0</v>
      </c>
      <c r="I23" s="75">
        <f t="shared" si="3"/>
        <v>0</v>
      </c>
      <c r="J23" s="90"/>
      <c r="K23" s="105" t="s">
        <v>702</v>
      </c>
    </row>
    <row r="24" spans="1:11" ht="15.75" thickBot="1" x14ac:dyDescent="0.3">
      <c r="A24" s="110">
        <v>11</v>
      </c>
      <c r="B24" s="108" t="s">
        <v>681</v>
      </c>
      <c r="C24" s="144">
        <v>200</v>
      </c>
      <c r="D24" s="107" t="s">
        <v>232</v>
      </c>
      <c r="E24" s="68"/>
      <c r="F24" s="72">
        <f t="shared" si="1"/>
        <v>0</v>
      </c>
      <c r="G24" s="81">
        <f t="shared" si="0"/>
        <v>0</v>
      </c>
      <c r="H24" s="74">
        <f t="shared" si="2"/>
        <v>0</v>
      </c>
      <c r="I24" s="75">
        <f t="shared" si="3"/>
        <v>0</v>
      </c>
      <c r="J24" s="90"/>
      <c r="K24" s="105" t="s">
        <v>702</v>
      </c>
    </row>
    <row r="25" spans="1:11" ht="15.75" thickBot="1" x14ac:dyDescent="0.3">
      <c r="A25" s="107">
        <v>12</v>
      </c>
      <c r="B25" s="108" t="s">
        <v>531</v>
      </c>
      <c r="C25" s="144">
        <v>10</v>
      </c>
      <c r="D25" s="107" t="s">
        <v>232</v>
      </c>
      <c r="E25" s="68"/>
      <c r="F25" s="72">
        <f t="shared" si="1"/>
        <v>0</v>
      </c>
      <c r="G25" s="81">
        <f t="shared" si="0"/>
        <v>0</v>
      </c>
      <c r="H25" s="74">
        <f t="shared" si="2"/>
        <v>0</v>
      </c>
      <c r="I25" s="75">
        <f t="shared" si="3"/>
        <v>0</v>
      </c>
      <c r="J25" s="90"/>
      <c r="K25" s="105"/>
    </row>
    <row r="26" spans="1:11" ht="15.75" thickBot="1" x14ac:dyDescent="0.3">
      <c r="A26" s="107">
        <v>13</v>
      </c>
      <c r="B26" s="108" t="s">
        <v>542</v>
      </c>
      <c r="C26" s="144">
        <v>60</v>
      </c>
      <c r="D26" s="107" t="s">
        <v>232</v>
      </c>
      <c r="E26" s="68"/>
      <c r="F26" s="72">
        <f t="shared" si="1"/>
        <v>0</v>
      </c>
      <c r="G26" s="81">
        <f t="shared" si="0"/>
        <v>0</v>
      </c>
      <c r="H26" s="74">
        <f t="shared" si="2"/>
        <v>0</v>
      </c>
      <c r="I26" s="75">
        <f t="shared" si="3"/>
        <v>0</v>
      </c>
      <c r="J26" s="90"/>
      <c r="K26" s="105"/>
    </row>
    <row r="27" spans="1:11" ht="16.5" customHeight="1" thickBot="1" x14ac:dyDescent="0.3">
      <c r="A27" s="107">
        <v>14</v>
      </c>
      <c r="B27" s="108" t="s">
        <v>543</v>
      </c>
      <c r="C27" s="144">
        <v>300</v>
      </c>
      <c r="D27" s="107" t="s">
        <v>232</v>
      </c>
      <c r="E27" s="68"/>
      <c r="F27" s="72">
        <f t="shared" si="1"/>
        <v>0</v>
      </c>
      <c r="G27" s="81">
        <f t="shared" si="0"/>
        <v>0</v>
      </c>
      <c r="H27" s="74">
        <f t="shared" si="2"/>
        <v>0</v>
      </c>
      <c r="I27" s="75">
        <f t="shared" si="3"/>
        <v>0</v>
      </c>
      <c r="J27" s="90"/>
      <c r="K27" s="105"/>
    </row>
    <row r="28" spans="1:11" ht="16.5" customHeight="1" thickBot="1" x14ac:dyDescent="0.3">
      <c r="A28" s="110">
        <v>15</v>
      </c>
      <c r="B28" s="108" t="s">
        <v>532</v>
      </c>
      <c r="C28" s="107">
        <v>100</v>
      </c>
      <c r="D28" s="107" t="s">
        <v>232</v>
      </c>
      <c r="E28" s="68"/>
      <c r="F28" s="72">
        <f t="shared" si="1"/>
        <v>0</v>
      </c>
      <c r="G28" s="81">
        <f t="shared" si="0"/>
        <v>0</v>
      </c>
      <c r="H28" s="74">
        <f t="shared" si="2"/>
        <v>0</v>
      </c>
      <c r="I28" s="75">
        <f t="shared" si="3"/>
        <v>0</v>
      </c>
      <c r="J28" s="90"/>
      <c r="K28" s="105" t="s">
        <v>702</v>
      </c>
    </row>
    <row r="29" spans="1:11" ht="16.5" customHeight="1" thickBot="1" x14ac:dyDescent="0.3">
      <c r="A29" s="107">
        <v>16</v>
      </c>
      <c r="B29" s="108" t="s">
        <v>533</v>
      </c>
      <c r="C29" s="107">
        <v>30</v>
      </c>
      <c r="D29" s="107" t="s">
        <v>232</v>
      </c>
      <c r="E29" s="68"/>
      <c r="F29" s="72">
        <f t="shared" si="1"/>
        <v>0</v>
      </c>
      <c r="G29" s="81">
        <f t="shared" si="0"/>
        <v>0</v>
      </c>
      <c r="H29" s="74">
        <f t="shared" si="2"/>
        <v>0</v>
      </c>
      <c r="I29" s="75">
        <f t="shared" si="3"/>
        <v>0</v>
      </c>
      <c r="J29" s="90"/>
      <c r="K29" s="105" t="s">
        <v>702</v>
      </c>
    </row>
    <row r="30" spans="1:11" ht="16.5" customHeight="1" thickBot="1" x14ac:dyDescent="0.3">
      <c r="A30" s="107">
        <v>17</v>
      </c>
      <c r="B30" s="108" t="s">
        <v>534</v>
      </c>
      <c r="C30" s="144">
        <v>150</v>
      </c>
      <c r="D30" s="107" t="s">
        <v>232</v>
      </c>
      <c r="E30" s="68"/>
      <c r="F30" s="72">
        <f t="shared" si="1"/>
        <v>0</v>
      </c>
      <c r="G30" s="81">
        <f t="shared" si="0"/>
        <v>0</v>
      </c>
      <c r="H30" s="74">
        <f t="shared" si="2"/>
        <v>0</v>
      </c>
      <c r="I30" s="75">
        <f t="shared" si="3"/>
        <v>0</v>
      </c>
      <c r="J30" s="90"/>
      <c r="K30" s="105" t="s">
        <v>702</v>
      </c>
    </row>
    <row r="31" spans="1:11" ht="15.75" thickBot="1" x14ac:dyDescent="0.3">
      <c r="A31" s="107">
        <v>18</v>
      </c>
      <c r="B31" s="108" t="s">
        <v>535</v>
      </c>
      <c r="C31" s="144">
        <v>100</v>
      </c>
      <c r="D31" s="107" t="s">
        <v>232</v>
      </c>
      <c r="E31" s="68"/>
      <c r="F31" s="72">
        <f t="shared" si="1"/>
        <v>0</v>
      </c>
      <c r="G31" s="81">
        <f t="shared" si="0"/>
        <v>0</v>
      </c>
      <c r="H31" s="74">
        <f t="shared" si="2"/>
        <v>0</v>
      </c>
      <c r="I31" s="75">
        <f t="shared" si="3"/>
        <v>0</v>
      </c>
      <c r="J31" s="90"/>
      <c r="K31" s="105" t="s">
        <v>702</v>
      </c>
    </row>
    <row r="32" spans="1:11" ht="15.75" thickBot="1" x14ac:dyDescent="0.3">
      <c r="A32" s="110">
        <v>19</v>
      </c>
      <c r="B32" s="108" t="s">
        <v>536</v>
      </c>
      <c r="C32" s="144">
        <v>40</v>
      </c>
      <c r="D32" s="107" t="s">
        <v>232</v>
      </c>
      <c r="E32" s="68"/>
      <c r="F32" s="72">
        <f t="shared" si="1"/>
        <v>0</v>
      </c>
      <c r="G32" s="81">
        <f t="shared" si="0"/>
        <v>0</v>
      </c>
      <c r="H32" s="74">
        <f t="shared" si="2"/>
        <v>0</v>
      </c>
      <c r="I32" s="75">
        <f t="shared" si="3"/>
        <v>0</v>
      </c>
      <c r="J32" s="90"/>
      <c r="K32" s="105"/>
    </row>
    <row r="33" spans="1:11" ht="15.75" thickBot="1" x14ac:dyDescent="0.3">
      <c r="A33" s="107">
        <v>20</v>
      </c>
      <c r="B33" s="108" t="s">
        <v>537</v>
      </c>
      <c r="C33" s="144">
        <v>100</v>
      </c>
      <c r="D33" s="107" t="s">
        <v>232</v>
      </c>
      <c r="E33" s="68"/>
      <c r="F33" s="72">
        <f t="shared" si="1"/>
        <v>0</v>
      </c>
      <c r="G33" s="81">
        <f t="shared" si="0"/>
        <v>0</v>
      </c>
      <c r="H33" s="74">
        <f t="shared" si="2"/>
        <v>0</v>
      </c>
      <c r="I33" s="75">
        <f t="shared" si="3"/>
        <v>0</v>
      </c>
      <c r="J33" s="90"/>
      <c r="K33" s="105" t="s">
        <v>702</v>
      </c>
    </row>
    <row r="34" spans="1:11" ht="15.75" thickBot="1" x14ac:dyDescent="0.3">
      <c r="A34" s="107">
        <v>21</v>
      </c>
      <c r="B34" s="108" t="s">
        <v>538</v>
      </c>
      <c r="C34" s="144">
        <v>50</v>
      </c>
      <c r="D34" s="107" t="s">
        <v>232</v>
      </c>
      <c r="E34" s="68"/>
      <c r="F34" s="72">
        <f t="shared" si="1"/>
        <v>0</v>
      </c>
      <c r="G34" s="81">
        <f t="shared" si="0"/>
        <v>0</v>
      </c>
      <c r="H34" s="74">
        <f t="shared" si="2"/>
        <v>0</v>
      </c>
      <c r="I34" s="75">
        <f t="shared" si="3"/>
        <v>0</v>
      </c>
      <c r="J34" s="90"/>
      <c r="K34" s="105"/>
    </row>
    <row r="35" spans="1:11" ht="15.75" thickBot="1" x14ac:dyDescent="0.3">
      <c r="A35" s="107">
        <v>22</v>
      </c>
      <c r="B35" s="108" t="s">
        <v>545</v>
      </c>
      <c r="C35" s="144">
        <v>50</v>
      </c>
      <c r="D35" s="107" t="s">
        <v>232</v>
      </c>
      <c r="E35" s="68"/>
      <c r="F35" s="72">
        <f t="shared" si="1"/>
        <v>0</v>
      </c>
      <c r="G35" s="81">
        <f t="shared" si="0"/>
        <v>0</v>
      </c>
      <c r="H35" s="74">
        <f t="shared" si="2"/>
        <v>0</v>
      </c>
      <c r="I35" s="75">
        <f t="shared" si="3"/>
        <v>0</v>
      </c>
      <c r="J35" s="90"/>
      <c r="K35" s="105"/>
    </row>
    <row r="36" spans="1:11" ht="15.75" thickBot="1" x14ac:dyDescent="0.3">
      <c r="A36" s="110">
        <v>23</v>
      </c>
      <c r="B36" s="108" t="s">
        <v>546</v>
      </c>
      <c r="C36" s="144">
        <v>300</v>
      </c>
      <c r="D36" s="107" t="s">
        <v>232</v>
      </c>
      <c r="E36" s="68"/>
      <c r="F36" s="72">
        <f t="shared" si="1"/>
        <v>0</v>
      </c>
      <c r="G36" s="81">
        <f t="shared" si="0"/>
        <v>0</v>
      </c>
      <c r="H36" s="74">
        <f t="shared" si="2"/>
        <v>0</v>
      </c>
      <c r="I36" s="75">
        <f t="shared" si="3"/>
        <v>0</v>
      </c>
      <c r="J36" s="90"/>
      <c r="K36" s="105"/>
    </row>
    <row r="37" spans="1:11" ht="15.75" thickBot="1" x14ac:dyDescent="0.3">
      <c r="A37" s="107">
        <v>24</v>
      </c>
      <c r="B37" s="108" t="s">
        <v>544</v>
      </c>
      <c r="C37" s="144">
        <v>100</v>
      </c>
      <c r="D37" s="107" t="s">
        <v>232</v>
      </c>
      <c r="E37" s="68"/>
      <c r="F37" s="72">
        <f t="shared" si="1"/>
        <v>0</v>
      </c>
      <c r="G37" s="81">
        <f t="shared" si="0"/>
        <v>0</v>
      </c>
      <c r="H37" s="74">
        <f t="shared" si="2"/>
        <v>0</v>
      </c>
      <c r="I37" s="75">
        <f t="shared" si="3"/>
        <v>0</v>
      </c>
      <c r="J37" s="90"/>
      <c r="K37" s="105"/>
    </row>
    <row r="38" spans="1:11" ht="15.75" thickBot="1" x14ac:dyDescent="0.3">
      <c r="A38" s="107">
        <v>25</v>
      </c>
      <c r="B38" s="108" t="s">
        <v>683</v>
      </c>
      <c r="C38" s="144">
        <v>20</v>
      </c>
      <c r="D38" s="107" t="s">
        <v>232</v>
      </c>
      <c r="E38" s="68"/>
      <c r="F38" s="72">
        <f t="shared" si="1"/>
        <v>0</v>
      </c>
      <c r="G38" s="81">
        <f t="shared" si="0"/>
        <v>0</v>
      </c>
      <c r="H38" s="74">
        <f t="shared" si="2"/>
        <v>0</v>
      </c>
      <c r="I38" s="75">
        <f t="shared" si="3"/>
        <v>0</v>
      </c>
      <c r="J38" s="90"/>
      <c r="K38" s="105"/>
    </row>
    <row r="39" spans="1:11" ht="15.75" thickBot="1" x14ac:dyDescent="0.3">
      <c r="A39" s="107">
        <v>26</v>
      </c>
      <c r="B39" s="108" t="s">
        <v>682</v>
      </c>
      <c r="C39" s="144">
        <v>50</v>
      </c>
      <c r="D39" s="107" t="s">
        <v>232</v>
      </c>
      <c r="E39" s="68"/>
      <c r="F39" s="72">
        <f t="shared" si="1"/>
        <v>0</v>
      </c>
      <c r="G39" s="81">
        <f t="shared" si="0"/>
        <v>0</v>
      </c>
      <c r="H39" s="74">
        <f t="shared" si="2"/>
        <v>0</v>
      </c>
      <c r="I39" s="75">
        <f t="shared" si="3"/>
        <v>0</v>
      </c>
      <c r="J39" s="90"/>
      <c r="K39" s="105"/>
    </row>
    <row r="40" spans="1:11" ht="15.75" thickBot="1" x14ac:dyDescent="0.3">
      <c r="A40" s="110">
        <v>27</v>
      </c>
      <c r="B40" s="108" t="s">
        <v>684</v>
      </c>
      <c r="C40" s="144">
        <v>50</v>
      </c>
      <c r="D40" s="107" t="s">
        <v>232</v>
      </c>
      <c r="E40" s="68"/>
      <c r="F40" s="72">
        <f t="shared" si="1"/>
        <v>0</v>
      </c>
      <c r="G40" s="81">
        <f t="shared" si="0"/>
        <v>0</v>
      </c>
      <c r="H40" s="74">
        <f t="shared" si="2"/>
        <v>0</v>
      </c>
      <c r="I40" s="75">
        <f t="shared" si="3"/>
        <v>0</v>
      </c>
      <c r="J40" s="90"/>
      <c r="K40" s="105"/>
    </row>
    <row r="41" spans="1:11" ht="15.75" thickBot="1" x14ac:dyDescent="0.3">
      <c r="A41" s="107">
        <v>28</v>
      </c>
      <c r="B41" s="108" t="s">
        <v>549</v>
      </c>
      <c r="C41" s="144">
        <v>30</v>
      </c>
      <c r="D41" s="107" t="s">
        <v>232</v>
      </c>
      <c r="E41" s="68"/>
      <c r="F41" s="72">
        <f t="shared" si="1"/>
        <v>0</v>
      </c>
      <c r="G41" s="81">
        <f t="shared" si="0"/>
        <v>0</v>
      </c>
      <c r="H41" s="74">
        <f t="shared" si="2"/>
        <v>0</v>
      </c>
      <c r="I41" s="75">
        <f t="shared" si="3"/>
        <v>0</v>
      </c>
      <c r="J41" s="90"/>
      <c r="K41" s="105"/>
    </row>
    <row r="42" spans="1:11" ht="15.75" thickBot="1" x14ac:dyDescent="0.3">
      <c r="A42" s="107">
        <v>29</v>
      </c>
      <c r="B42" s="108" t="s">
        <v>849</v>
      </c>
      <c r="C42" s="144">
        <v>50</v>
      </c>
      <c r="D42" s="107" t="s">
        <v>232</v>
      </c>
      <c r="E42" s="68"/>
      <c r="F42" s="72">
        <f t="shared" si="1"/>
        <v>0</v>
      </c>
      <c r="G42" s="81">
        <f t="shared" si="0"/>
        <v>0</v>
      </c>
      <c r="H42" s="74">
        <f t="shared" si="2"/>
        <v>0</v>
      </c>
      <c r="I42" s="75">
        <f t="shared" si="3"/>
        <v>0</v>
      </c>
      <c r="J42" s="90"/>
      <c r="K42" s="105"/>
    </row>
    <row r="43" spans="1:11" ht="15.75" thickBot="1" x14ac:dyDescent="0.3">
      <c r="A43" s="107">
        <v>30</v>
      </c>
      <c r="B43" s="108" t="s">
        <v>547</v>
      </c>
      <c r="C43" s="144">
        <v>150</v>
      </c>
      <c r="D43" s="107" t="s">
        <v>232</v>
      </c>
      <c r="E43" s="68"/>
      <c r="F43" s="72">
        <f t="shared" si="1"/>
        <v>0</v>
      </c>
      <c r="G43" s="81">
        <f t="shared" si="0"/>
        <v>0</v>
      </c>
      <c r="H43" s="74">
        <f t="shared" si="2"/>
        <v>0</v>
      </c>
      <c r="I43" s="75">
        <f t="shared" si="3"/>
        <v>0</v>
      </c>
      <c r="J43" s="90"/>
      <c r="K43" s="105"/>
    </row>
    <row r="44" spans="1:11" ht="15.75" thickBot="1" x14ac:dyDescent="0.3">
      <c r="A44" s="110">
        <v>31</v>
      </c>
      <c r="B44" s="108" t="s">
        <v>550</v>
      </c>
      <c r="C44" s="144">
        <v>100</v>
      </c>
      <c r="D44" s="107" t="s">
        <v>29</v>
      </c>
      <c r="E44" s="68"/>
      <c r="F44" s="72">
        <f t="shared" si="1"/>
        <v>0</v>
      </c>
      <c r="G44" s="81">
        <f t="shared" si="0"/>
        <v>0</v>
      </c>
      <c r="H44" s="74">
        <f t="shared" si="2"/>
        <v>0</v>
      </c>
      <c r="I44" s="75">
        <f t="shared" si="3"/>
        <v>0</v>
      </c>
      <c r="J44" s="90"/>
      <c r="K44" s="105"/>
    </row>
    <row r="45" spans="1:11" ht="15.75" thickBot="1" x14ac:dyDescent="0.3">
      <c r="A45" s="107">
        <v>32</v>
      </c>
      <c r="B45" s="145" t="s">
        <v>551</v>
      </c>
      <c r="C45" s="144">
        <v>300</v>
      </c>
      <c r="D45" s="107" t="s">
        <v>29</v>
      </c>
      <c r="E45" s="68"/>
      <c r="F45" s="72">
        <f t="shared" si="1"/>
        <v>0</v>
      </c>
      <c r="G45" s="81">
        <f t="shared" si="0"/>
        <v>0</v>
      </c>
      <c r="H45" s="74">
        <f t="shared" si="2"/>
        <v>0</v>
      </c>
      <c r="I45" s="75">
        <f t="shared" si="3"/>
        <v>0</v>
      </c>
      <c r="J45" s="90"/>
      <c r="K45" s="105"/>
    </row>
    <row r="46" spans="1:11" ht="15.75" thickBot="1" x14ac:dyDescent="0.3">
      <c r="A46" s="107">
        <v>33</v>
      </c>
      <c r="B46" s="108" t="s">
        <v>815</v>
      </c>
      <c r="C46" s="144">
        <v>50</v>
      </c>
      <c r="D46" s="107" t="s">
        <v>232</v>
      </c>
      <c r="E46" s="68"/>
      <c r="F46" s="72">
        <f t="shared" si="1"/>
        <v>0</v>
      </c>
      <c r="G46" s="81">
        <f t="shared" si="0"/>
        <v>0</v>
      </c>
      <c r="H46" s="74">
        <f t="shared" si="2"/>
        <v>0</v>
      </c>
      <c r="I46" s="75">
        <f t="shared" si="3"/>
        <v>0</v>
      </c>
      <c r="J46" s="90"/>
      <c r="K46" s="105"/>
    </row>
    <row r="47" spans="1:11" ht="15.75" thickBot="1" x14ac:dyDescent="0.3">
      <c r="A47" s="107">
        <v>34</v>
      </c>
      <c r="B47" s="108" t="s">
        <v>548</v>
      </c>
      <c r="C47" s="144">
        <v>40</v>
      </c>
      <c r="D47" s="107" t="s">
        <v>232</v>
      </c>
      <c r="E47" s="68"/>
      <c r="F47" s="72">
        <f t="shared" si="1"/>
        <v>0</v>
      </c>
      <c r="G47" s="81">
        <f t="shared" si="0"/>
        <v>0</v>
      </c>
      <c r="H47" s="74">
        <f t="shared" si="2"/>
        <v>0</v>
      </c>
      <c r="I47" s="75">
        <f t="shared" si="3"/>
        <v>0</v>
      </c>
      <c r="J47" s="90"/>
      <c r="K47" s="105"/>
    </row>
    <row r="48" spans="1:11" ht="15.75" thickBot="1" x14ac:dyDescent="0.3">
      <c r="A48" s="110">
        <v>35</v>
      </c>
      <c r="B48" s="108" t="s">
        <v>552</v>
      </c>
      <c r="C48" s="144">
        <v>10</v>
      </c>
      <c r="D48" s="107" t="s">
        <v>232</v>
      </c>
      <c r="E48" s="67"/>
      <c r="F48" s="72">
        <f t="shared" si="1"/>
        <v>0</v>
      </c>
      <c r="G48" s="81">
        <f t="shared" si="0"/>
        <v>0</v>
      </c>
      <c r="H48" s="74">
        <f t="shared" si="2"/>
        <v>0</v>
      </c>
      <c r="I48" s="75">
        <f t="shared" si="3"/>
        <v>0</v>
      </c>
      <c r="J48" s="90"/>
      <c r="K48" s="105"/>
    </row>
    <row r="49" spans="1:11" ht="15.75" thickBot="1" x14ac:dyDescent="0.3">
      <c r="A49" s="107">
        <v>36</v>
      </c>
      <c r="B49" s="108" t="s">
        <v>685</v>
      </c>
      <c r="C49" s="144">
        <v>40</v>
      </c>
      <c r="D49" s="107" t="s">
        <v>232</v>
      </c>
      <c r="E49" s="67"/>
      <c r="F49" s="72">
        <f t="shared" si="1"/>
        <v>0</v>
      </c>
      <c r="G49" s="81">
        <f t="shared" si="0"/>
        <v>0</v>
      </c>
      <c r="H49" s="74">
        <f t="shared" si="2"/>
        <v>0</v>
      </c>
      <c r="I49" s="75">
        <f t="shared" si="3"/>
        <v>0</v>
      </c>
      <c r="J49" s="90"/>
      <c r="K49" s="105"/>
    </row>
    <row r="50" spans="1:11" ht="15.75" thickBot="1" x14ac:dyDescent="0.3">
      <c r="A50" s="107">
        <v>37</v>
      </c>
      <c r="B50" s="108" t="s">
        <v>686</v>
      </c>
      <c r="C50" s="144">
        <v>20</v>
      </c>
      <c r="D50" s="107" t="s">
        <v>232</v>
      </c>
      <c r="E50" s="67"/>
      <c r="F50" s="72">
        <f t="shared" si="1"/>
        <v>0</v>
      </c>
      <c r="G50" s="81">
        <f t="shared" si="0"/>
        <v>0</v>
      </c>
      <c r="H50" s="74">
        <f t="shared" si="2"/>
        <v>0</v>
      </c>
      <c r="I50" s="75">
        <f t="shared" si="3"/>
        <v>0</v>
      </c>
      <c r="J50" s="90"/>
      <c r="K50" s="105"/>
    </row>
    <row r="51" spans="1:11" ht="15.75" thickBot="1" x14ac:dyDescent="0.3">
      <c r="A51" s="107">
        <v>38</v>
      </c>
      <c r="B51" s="108" t="s">
        <v>561</v>
      </c>
      <c r="C51" s="144">
        <v>30</v>
      </c>
      <c r="D51" s="107" t="s">
        <v>232</v>
      </c>
      <c r="E51" s="67"/>
      <c r="F51" s="72">
        <f t="shared" si="1"/>
        <v>0</v>
      </c>
      <c r="G51" s="81">
        <f t="shared" si="0"/>
        <v>0</v>
      </c>
      <c r="H51" s="74">
        <f t="shared" si="2"/>
        <v>0</v>
      </c>
      <c r="I51" s="75">
        <f t="shared" si="3"/>
        <v>0</v>
      </c>
      <c r="J51" s="90"/>
      <c r="K51" s="105"/>
    </row>
    <row r="52" spans="1:11" ht="15.75" thickBot="1" x14ac:dyDescent="0.3">
      <c r="A52" s="110">
        <v>39</v>
      </c>
      <c r="B52" s="146" t="s">
        <v>559</v>
      </c>
      <c r="C52" s="144">
        <v>10</v>
      </c>
      <c r="D52" s="107" t="s">
        <v>232</v>
      </c>
      <c r="E52" s="67"/>
      <c r="F52" s="72">
        <f t="shared" si="1"/>
        <v>0</v>
      </c>
      <c r="G52" s="81">
        <f t="shared" si="0"/>
        <v>0</v>
      </c>
      <c r="H52" s="74">
        <f t="shared" si="2"/>
        <v>0</v>
      </c>
      <c r="I52" s="75">
        <f t="shared" si="3"/>
        <v>0</v>
      </c>
      <c r="J52" s="90"/>
      <c r="K52" s="105"/>
    </row>
    <row r="53" spans="1:11" ht="15.75" thickBot="1" x14ac:dyDescent="0.3">
      <c r="A53" s="107">
        <v>40</v>
      </c>
      <c r="B53" s="145" t="s">
        <v>560</v>
      </c>
      <c r="C53" s="144">
        <v>10</v>
      </c>
      <c r="D53" s="144" t="s">
        <v>232</v>
      </c>
      <c r="E53" s="67"/>
      <c r="F53" s="72">
        <f t="shared" si="1"/>
        <v>0</v>
      </c>
      <c r="G53" s="81">
        <f t="shared" si="0"/>
        <v>0</v>
      </c>
      <c r="H53" s="74">
        <f t="shared" si="2"/>
        <v>0</v>
      </c>
      <c r="I53" s="75">
        <f t="shared" si="3"/>
        <v>0</v>
      </c>
      <c r="J53" s="90"/>
      <c r="K53" s="105"/>
    </row>
    <row r="54" spans="1:11" x14ac:dyDescent="0.25">
      <c r="A54" s="112"/>
      <c r="B54" s="113" t="s">
        <v>37</v>
      </c>
      <c r="C54" s="114"/>
      <c r="D54" s="114"/>
      <c r="E54" s="115"/>
      <c r="F54" s="147">
        <f>SUM(F14:F53)</f>
        <v>0</v>
      </c>
      <c r="G54" s="148">
        <f>SUM(G14:G53)</f>
        <v>0</v>
      </c>
      <c r="H54" s="148">
        <f>SUM(H53)</f>
        <v>0</v>
      </c>
      <c r="I54" s="149">
        <f>SUM(I14:I53)</f>
        <v>0</v>
      </c>
      <c r="J54" s="126"/>
      <c r="K54" s="126"/>
    </row>
    <row r="57" spans="1:11" x14ac:dyDescent="0.25">
      <c r="A57" s="261" t="s">
        <v>30</v>
      </c>
      <c r="B57" s="261"/>
      <c r="C57" s="261"/>
      <c r="D57" s="262"/>
      <c r="E57" s="262"/>
      <c r="F57" s="262"/>
      <c r="G57" s="262"/>
      <c r="H57" s="207"/>
    </row>
    <row r="58" spans="1:11" x14ac:dyDescent="0.25">
      <c r="A58" s="6" t="s">
        <v>31</v>
      </c>
      <c r="B58" s="7"/>
      <c r="C58" s="204" t="s">
        <v>33</v>
      </c>
      <c r="D58" s="205"/>
      <c r="E58" s="205"/>
      <c r="F58" s="205"/>
      <c r="G58" s="205"/>
      <c r="H58" s="205"/>
      <c r="I58" s="31"/>
      <c r="J58" s="36"/>
      <c r="K58" s="50"/>
    </row>
    <row r="59" spans="1:11" x14ac:dyDescent="0.25">
      <c r="A59" s="41" t="s">
        <v>32</v>
      </c>
      <c r="B59" s="7"/>
      <c r="C59" s="264" t="s">
        <v>34</v>
      </c>
      <c r="D59" s="265"/>
      <c r="E59" s="265"/>
      <c r="F59" s="265"/>
      <c r="G59" s="265"/>
      <c r="H59" s="265"/>
      <c r="I59" s="265"/>
      <c r="J59" s="265"/>
      <c r="K59" s="266"/>
    </row>
    <row r="60" spans="1:11" x14ac:dyDescent="0.25">
      <c r="A60" s="41" t="s">
        <v>153</v>
      </c>
      <c r="B60" s="7"/>
      <c r="C60" s="264" t="s">
        <v>35</v>
      </c>
      <c r="D60" s="265"/>
      <c r="E60" s="265"/>
      <c r="F60" s="265"/>
      <c r="G60" s="265"/>
      <c r="H60" s="265"/>
      <c r="I60" s="265"/>
      <c r="J60" s="265"/>
      <c r="K60" s="266"/>
    </row>
    <row r="61" spans="1:11" x14ac:dyDescent="0.25">
      <c r="A61" s="41" t="s">
        <v>148</v>
      </c>
      <c r="B61" s="7"/>
      <c r="C61" s="264" t="s">
        <v>146</v>
      </c>
      <c r="D61" s="265"/>
      <c r="E61" s="265"/>
      <c r="F61" s="265"/>
      <c r="G61" s="265"/>
      <c r="H61" s="265"/>
      <c r="I61" s="265"/>
      <c r="J61" s="265"/>
      <c r="K61" s="266"/>
    </row>
    <row r="62" spans="1:11" x14ac:dyDescent="0.25">
      <c r="A62" s="41" t="s">
        <v>145</v>
      </c>
      <c r="B62" s="7"/>
      <c r="C62" s="264" t="s">
        <v>147</v>
      </c>
      <c r="D62" s="265"/>
      <c r="E62" s="265"/>
      <c r="F62" s="265"/>
      <c r="G62" s="265"/>
      <c r="H62" s="265"/>
      <c r="I62" s="265"/>
      <c r="J62" s="265"/>
      <c r="K62" s="266"/>
    </row>
    <row r="63" spans="1:11" x14ac:dyDescent="0.25">
      <c r="A63" s="6" t="s">
        <v>144</v>
      </c>
      <c r="B63" s="7"/>
      <c r="C63" s="264" t="s">
        <v>36</v>
      </c>
      <c r="D63" s="265"/>
      <c r="E63" s="265"/>
      <c r="F63" s="265"/>
      <c r="G63" s="265"/>
      <c r="H63" s="265"/>
      <c r="I63" s="265"/>
      <c r="J63" s="265"/>
      <c r="K63" s="266"/>
    </row>
    <row r="64" spans="1:11" x14ac:dyDescent="0.25">
      <c r="A64" s="21"/>
      <c r="B64" s="21"/>
      <c r="C64" s="34"/>
      <c r="D64" s="34"/>
      <c r="E64" s="34"/>
      <c r="F64" s="34"/>
      <c r="G64" s="34"/>
      <c r="H64" s="34"/>
      <c r="I64" s="34"/>
      <c r="J64" s="34"/>
      <c r="K64" s="34"/>
    </row>
    <row r="65" spans="1:12" x14ac:dyDescent="0.25">
      <c r="A65" s="34"/>
      <c r="B65" s="34"/>
      <c r="C65" s="34"/>
      <c r="D65" s="34"/>
      <c r="E65" s="34"/>
      <c r="F65" s="34"/>
      <c r="G65" s="34"/>
      <c r="H65" s="34"/>
      <c r="I65" s="34"/>
    </row>
    <row r="66" spans="1:12" ht="25.5" customHeight="1" x14ac:dyDescent="0.25">
      <c r="A66" s="267" t="s">
        <v>38</v>
      </c>
      <c r="B66" s="267"/>
    </row>
    <row r="67" spans="1:12" x14ac:dyDescent="0.25">
      <c r="A67" s="264" t="s">
        <v>39</v>
      </c>
      <c r="B67" s="265"/>
      <c r="C67" s="265"/>
      <c r="D67" s="265"/>
      <c r="E67" s="266"/>
      <c r="F67" s="21"/>
      <c r="G67" s="21"/>
      <c r="H67" s="21"/>
      <c r="I67" s="21"/>
    </row>
    <row r="68" spans="1:12" x14ac:dyDescent="0.25">
      <c r="A68" s="264" t="s">
        <v>40</v>
      </c>
      <c r="B68" s="265"/>
      <c r="C68" s="265"/>
      <c r="D68" s="265"/>
      <c r="E68" s="266"/>
      <c r="F68" s="21"/>
      <c r="G68" s="21"/>
      <c r="H68" s="21"/>
      <c r="I68" s="21"/>
    </row>
    <row r="69" spans="1:12" x14ac:dyDescent="0.25">
      <c r="A69" s="264" t="s">
        <v>41</v>
      </c>
      <c r="B69" s="265"/>
      <c r="C69" s="265"/>
      <c r="D69" s="265"/>
      <c r="E69" s="266"/>
      <c r="F69" s="21"/>
      <c r="G69" s="21"/>
      <c r="H69" s="21"/>
      <c r="I69" s="21"/>
    </row>
    <row r="70" spans="1:12" x14ac:dyDescent="0.25">
      <c r="A70" s="264" t="s">
        <v>149</v>
      </c>
      <c r="B70" s="265"/>
      <c r="C70" s="265"/>
      <c r="D70" s="265"/>
      <c r="E70" s="266"/>
      <c r="F70" s="21"/>
      <c r="G70" s="21"/>
      <c r="H70" s="21"/>
      <c r="I70" s="21"/>
    </row>
    <row r="72" spans="1:12" x14ac:dyDescent="0.25">
      <c r="A72" s="263" t="s">
        <v>44</v>
      </c>
      <c r="B72" s="263"/>
      <c r="C72" s="263"/>
      <c r="D72" s="263"/>
      <c r="E72" s="263"/>
      <c r="F72" s="263"/>
      <c r="G72" s="263"/>
      <c r="H72" s="203"/>
    </row>
    <row r="73" spans="1:12" x14ac:dyDescent="0.25">
      <c r="A73" s="263" t="s">
        <v>45</v>
      </c>
      <c r="B73" s="263"/>
      <c r="C73" s="263"/>
      <c r="D73" s="263"/>
      <c r="E73" s="263"/>
      <c r="F73" s="263"/>
      <c r="G73" s="263"/>
      <c r="H73" s="203"/>
    </row>
    <row r="74" spans="1:12" s="14" customFormat="1" x14ac:dyDescent="0.25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</row>
    <row r="75" spans="1:12" s="14" customFormat="1" x14ac:dyDescent="0.25">
      <c r="A75" s="267" t="s">
        <v>46</v>
      </c>
      <c r="B75" s="267"/>
      <c r="C75" s="267"/>
      <c r="D75" s="267"/>
      <c r="E75" s="267"/>
      <c r="F75" s="267"/>
      <c r="G75" s="267"/>
      <c r="H75" s="209"/>
      <c r="I75" s="62"/>
      <c r="J75" s="62"/>
      <c r="K75" s="62"/>
      <c r="L75" s="62"/>
    </row>
    <row r="76" spans="1:12" x14ac:dyDescent="0.25">
      <c r="A76" s="264" t="s">
        <v>150</v>
      </c>
      <c r="B76" s="265"/>
      <c r="C76" s="265"/>
      <c r="D76" s="265"/>
      <c r="E76" s="265"/>
      <c r="F76" s="265"/>
      <c r="G76" s="265"/>
      <c r="H76" s="266"/>
      <c r="I76" s="21"/>
    </row>
    <row r="77" spans="1:12" x14ac:dyDescent="0.25">
      <c r="A77" s="264" t="s">
        <v>794</v>
      </c>
      <c r="B77" s="265"/>
      <c r="C77" s="265"/>
      <c r="D77" s="265"/>
      <c r="E77" s="265"/>
      <c r="F77" s="265"/>
      <c r="G77" s="265"/>
      <c r="H77" s="266"/>
      <c r="I77" s="21"/>
    </row>
    <row r="78" spans="1:12" x14ac:dyDescent="0.25">
      <c r="A78" s="34"/>
      <c r="B78" s="34"/>
      <c r="C78" s="34"/>
      <c r="D78" s="34"/>
      <c r="E78" s="34"/>
      <c r="F78" s="34"/>
      <c r="G78" s="34"/>
      <c r="H78" s="34"/>
      <c r="I78" s="34"/>
    </row>
    <row r="79" spans="1:12" x14ac:dyDescent="0.25">
      <c r="A79" s="267" t="s">
        <v>47</v>
      </c>
      <c r="B79" s="267"/>
      <c r="C79" s="267"/>
      <c r="D79" s="9"/>
      <c r="E79" s="9"/>
      <c r="F79" s="9"/>
      <c r="G79" s="9"/>
      <c r="H79" s="9"/>
      <c r="I79" s="9"/>
    </row>
    <row r="80" spans="1:12" x14ac:dyDescent="0.25">
      <c r="A80" s="264" t="s">
        <v>48</v>
      </c>
      <c r="B80" s="265"/>
      <c r="C80" s="265"/>
      <c r="D80" s="265"/>
      <c r="E80" s="265"/>
      <c r="F80" s="265"/>
      <c r="G80" s="265"/>
      <c r="H80" s="265"/>
      <c r="I80" s="265"/>
      <c r="J80" s="266"/>
    </row>
    <row r="81" spans="1:11" x14ac:dyDescent="0.25">
      <c r="A81" s="264" t="s">
        <v>103</v>
      </c>
      <c r="B81" s="265"/>
      <c r="C81" s="265"/>
      <c r="D81" s="265"/>
      <c r="E81" s="265"/>
      <c r="F81" s="265"/>
      <c r="G81" s="265"/>
      <c r="H81" s="265"/>
      <c r="I81" s="265"/>
      <c r="J81" s="266"/>
    </row>
    <row r="84" spans="1:11" x14ac:dyDescent="0.25">
      <c r="B84" s="62" t="s">
        <v>151</v>
      </c>
      <c r="E84" s="62" t="s">
        <v>49</v>
      </c>
      <c r="G84" s="263" t="s">
        <v>152</v>
      </c>
      <c r="H84" s="263"/>
      <c r="I84" s="263"/>
      <c r="J84" s="263"/>
      <c r="K84" s="263"/>
    </row>
  </sheetData>
  <mergeCells count="40">
    <mergeCell ref="G84:K84"/>
    <mergeCell ref="A75:G75"/>
    <mergeCell ref="A76:H76"/>
    <mergeCell ref="A77:H77"/>
    <mergeCell ref="A79:C79"/>
    <mergeCell ref="A80:J80"/>
    <mergeCell ref="A81:J81"/>
    <mergeCell ref="A73:G73"/>
    <mergeCell ref="C59:K59"/>
    <mergeCell ref="C60:K60"/>
    <mergeCell ref="C61:K61"/>
    <mergeCell ref="C62:K62"/>
    <mergeCell ref="C63:K63"/>
    <mergeCell ref="A66:B66"/>
    <mergeCell ref="A67:E67"/>
    <mergeCell ref="A68:E68"/>
    <mergeCell ref="A69:E69"/>
    <mergeCell ref="A70:E70"/>
    <mergeCell ref="A72:G72"/>
    <mergeCell ref="H11:H12"/>
    <mergeCell ref="I11:I12"/>
    <mergeCell ref="J11:J12"/>
    <mergeCell ref="K11:K12"/>
    <mergeCell ref="A57:C57"/>
    <mergeCell ref="D57:G57"/>
    <mergeCell ref="C8:G8"/>
    <mergeCell ref="E9:G9"/>
    <mergeCell ref="A11:A12"/>
    <mergeCell ref="B11:B12"/>
    <mergeCell ref="C11:C12"/>
    <mergeCell ref="D11:D12"/>
    <mergeCell ref="E11:E12"/>
    <mergeCell ref="F11:F12"/>
    <mergeCell ref="G11:G12"/>
    <mergeCell ref="H6:K6"/>
    <mergeCell ref="H1:I1"/>
    <mergeCell ref="H2:K2"/>
    <mergeCell ref="H3:K3"/>
    <mergeCell ref="H4:K4"/>
    <mergeCell ref="H5:K5"/>
  </mergeCells>
  <pageMargins left="0.47244094488188981" right="0.23622047244094491" top="0.74803149606299213" bottom="0.74803149606299213" header="0.31496062992125984" footer="0.31496062992125984"/>
  <pageSetup paperSize="9" scale="70" fitToWidth="0" orientation="landscape" r:id="rId1"/>
  <headerFooter>
    <oddHeader>&amp;CObrazec št. 11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L68"/>
  <sheetViews>
    <sheetView topLeftCell="A16" zoomScaleNormal="100" workbookViewId="0">
      <selection activeCell="B19" sqref="B19"/>
    </sheetView>
  </sheetViews>
  <sheetFormatPr defaultRowHeight="15" x14ac:dyDescent="0.25"/>
  <cols>
    <col min="1" max="1" width="7.140625" style="98" customWidth="1"/>
    <col min="2" max="2" width="57.42578125" style="98" customWidth="1"/>
    <col min="3" max="3" width="10.28515625" style="98" customWidth="1"/>
    <col min="4" max="4" width="9.140625" style="98"/>
    <col min="5" max="6" width="10.28515625" style="98" customWidth="1"/>
    <col min="7" max="8" width="13.7109375" style="98" customWidth="1"/>
    <col min="9" max="9" width="14.28515625" style="98" customWidth="1"/>
    <col min="10" max="10" width="16.85546875" style="98" customWidth="1"/>
    <col min="11" max="11" width="15.42578125" style="98" customWidth="1"/>
    <col min="12" max="16384" width="9.140625" style="98"/>
  </cols>
  <sheetData>
    <row r="1" spans="1:12" x14ac:dyDescent="0.25">
      <c r="A1" s="3" t="s">
        <v>0</v>
      </c>
      <c r="B1" s="4"/>
      <c r="C1" s="5"/>
      <c r="D1" s="3"/>
      <c r="H1" s="223" t="s">
        <v>6</v>
      </c>
      <c r="I1" s="223"/>
      <c r="J1" s="137"/>
      <c r="K1" s="137"/>
    </row>
    <row r="2" spans="1:12" x14ac:dyDescent="0.25">
      <c r="A2" s="38" t="s">
        <v>1</v>
      </c>
      <c r="B2" s="38"/>
      <c r="C2" s="40"/>
      <c r="D2" s="40"/>
      <c r="H2" s="222" t="s">
        <v>852</v>
      </c>
      <c r="I2" s="222"/>
      <c r="J2" s="222"/>
      <c r="K2" s="222"/>
      <c r="L2" s="99"/>
    </row>
    <row r="3" spans="1:12" x14ac:dyDescent="0.25">
      <c r="A3" s="39" t="s">
        <v>2</v>
      </c>
      <c r="B3" s="39"/>
      <c r="C3" s="40"/>
      <c r="D3" s="40"/>
      <c r="H3" s="224" t="s">
        <v>853</v>
      </c>
      <c r="I3" s="224"/>
      <c r="J3" s="224"/>
      <c r="K3" s="224"/>
      <c r="L3" s="99"/>
    </row>
    <row r="4" spans="1:12" x14ac:dyDescent="0.25">
      <c r="A4" s="39" t="s">
        <v>3</v>
      </c>
      <c r="B4" s="39"/>
      <c r="C4" s="40"/>
      <c r="D4" s="40"/>
      <c r="H4" s="222" t="s">
        <v>854</v>
      </c>
      <c r="I4" s="222"/>
      <c r="J4" s="222"/>
      <c r="K4" s="222"/>
      <c r="L4" s="99"/>
    </row>
    <row r="5" spans="1:12" x14ac:dyDescent="0.25">
      <c r="A5" s="39" t="s">
        <v>4</v>
      </c>
      <c r="B5" s="39"/>
      <c r="C5" s="40"/>
      <c r="D5" s="40"/>
      <c r="H5" s="222"/>
      <c r="I5" s="222"/>
      <c r="J5" s="222"/>
      <c r="K5" s="222"/>
      <c r="L5" s="99"/>
    </row>
    <row r="6" spans="1:12" x14ac:dyDescent="0.25">
      <c r="A6" s="39" t="s">
        <v>5</v>
      </c>
      <c r="B6" s="39"/>
      <c r="C6" s="40"/>
      <c r="D6" s="40"/>
      <c r="H6" s="222"/>
      <c r="I6" s="222"/>
      <c r="J6" s="222"/>
      <c r="K6" s="222"/>
      <c r="L6" s="99"/>
    </row>
    <row r="8" spans="1:12" ht="18.75" x14ac:dyDescent="0.3">
      <c r="C8" s="225" t="s">
        <v>7</v>
      </c>
      <c r="D8" s="225"/>
      <c r="E8" s="225"/>
      <c r="F8" s="225"/>
      <c r="G8" s="225"/>
      <c r="H8" s="142"/>
    </row>
    <row r="9" spans="1:12" ht="18.75" x14ac:dyDescent="0.3">
      <c r="C9" s="100" t="s">
        <v>43</v>
      </c>
      <c r="D9" s="142">
        <v>4</v>
      </c>
      <c r="E9" s="268" t="s">
        <v>93</v>
      </c>
      <c r="F9" s="268"/>
      <c r="G9" s="268"/>
      <c r="H9" s="268"/>
    </row>
    <row r="10" spans="1:12" ht="15.75" thickBot="1" x14ac:dyDescent="0.3"/>
    <row r="11" spans="1:12" ht="26.25" customHeight="1" x14ac:dyDescent="0.25">
      <c r="A11" s="227" t="s">
        <v>8</v>
      </c>
      <c r="B11" s="229" t="s">
        <v>42</v>
      </c>
      <c r="C11" s="229" t="s">
        <v>9</v>
      </c>
      <c r="D11" s="229" t="s">
        <v>10</v>
      </c>
      <c r="E11" s="231" t="s">
        <v>11</v>
      </c>
      <c r="F11" s="231" t="s">
        <v>12</v>
      </c>
      <c r="G11" s="259" t="s">
        <v>140</v>
      </c>
      <c r="H11" s="241" t="s">
        <v>139</v>
      </c>
      <c r="I11" s="241" t="s">
        <v>141</v>
      </c>
      <c r="J11" s="239" t="s">
        <v>13</v>
      </c>
      <c r="K11" s="241" t="s">
        <v>701</v>
      </c>
    </row>
    <row r="12" spans="1:12" ht="17.25" customHeight="1" x14ac:dyDescent="0.25">
      <c r="A12" s="228"/>
      <c r="B12" s="230"/>
      <c r="C12" s="230"/>
      <c r="D12" s="230"/>
      <c r="E12" s="232"/>
      <c r="F12" s="232"/>
      <c r="G12" s="260"/>
      <c r="H12" s="242"/>
      <c r="I12" s="242"/>
      <c r="J12" s="240"/>
      <c r="K12" s="242"/>
    </row>
    <row r="13" spans="1:12" ht="15.75" thickBot="1" x14ac:dyDescent="0.3">
      <c r="A13" s="102">
        <v>0</v>
      </c>
      <c r="B13" s="103">
        <v>1</v>
      </c>
      <c r="C13" s="103">
        <v>2</v>
      </c>
      <c r="D13" s="103">
        <v>3</v>
      </c>
      <c r="E13" s="104">
        <v>4</v>
      </c>
      <c r="F13" s="104">
        <v>5</v>
      </c>
      <c r="G13" s="124" t="s">
        <v>14</v>
      </c>
      <c r="H13" s="105" t="s">
        <v>142</v>
      </c>
      <c r="I13" s="105" t="s">
        <v>143</v>
      </c>
      <c r="J13" s="106">
        <v>9</v>
      </c>
      <c r="K13" s="105"/>
      <c r="L13" s="99"/>
    </row>
    <row r="14" spans="1:12" ht="15.75" thickBot="1" x14ac:dyDescent="0.3">
      <c r="A14" s="110">
        <v>1</v>
      </c>
      <c r="B14" s="150" t="s">
        <v>553</v>
      </c>
      <c r="C14" s="110">
        <v>150</v>
      </c>
      <c r="D14" s="110" t="s">
        <v>28</v>
      </c>
      <c r="E14" s="67"/>
      <c r="F14" s="72">
        <f>E14*0.095</f>
        <v>0</v>
      </c>
      <c r="G14" s="81">
        <f t="shared" ref="G14:G31" si="0">SUM(E14:F14)</f>
        <v>0</v>
      </c>
      <c r="H14" s="74">
        <f>(E14*C14)</f>
        <v>0</v>
      </c>
      <c r="I14" s="75">
        <f>+G14*C14</f>
        <v>0</v>
      </c>
      <c r="J14" s="89"/>
      <c r="K14" s="105"/>
    </row>
    <row r="15" spans="1:12" ht="15.75" thickBot="1" x14ac:dyDescent="0.3">
      <c r="A15" s="110">
        <v>2</v>
      </c>
      <c r="B15" s="150" t="s">
        <v>689</v>
      </c>
      <c r="C15" s="110">
        <v>80</v>
      </c>
      <c r="D15" s="110" t="s">
        <v>28</v>
      </c>
      <c r="E15" s="67"/>
      <c r="F15" s="72">
        <f>E15*0.095</f>
        <v>0</v>
      </c>
      <c r="G15" s="81">
        <f t="shared" si="0"/>
        <v>0</v>
      </c>
      <c r="H15" s="74">
        <f>(E15*C15)</f>
        <v>0</v>
      </c>
      <c r="I15" s="75">
        <f t="shared" ref="I15:I16" si="1">+G15*C15</f>
        <v>0</v>
      </c>
      <c r="J15" s="89"/>
      <c r="K15" s="105" t="s">
        <v>702</v>
      </c>
    </row>
    <row r="16" spans="1:12" ht="15.75" thickBot="1" x14ac:dyDescent="0.3">
      <c r="A16" s="107">
        <v>3</v>
      </c>
      <c r="B16" s="151" t="s">
        <v>712</v>
      </c>
      <c r="C16" s="107">
        <v>150</v>
      </c>
      <c r="D16" s="107" t="s">
        <v>28</v>
      </c>
      <c r="E16" s="68"/>
      <c r="F16" s="72">
        <f t="shared" ref="F16:F37" si="2">E16*0.095</f>
        <v>0</v>
      </c>
      <c r="G16" s="81">
        <f t="shared" si="0"/>
        <v>0</v>
      </c>
      <c r="H16" s="74">
        <f t="shared" ref="H16:H37" si="3">(E16*C16)</f>
        <v>0</v>
      </c>
      <c r="I16" s="75">
        <f t="shared" si="1"/>
        <v>0</v>
      </c>
      <c r="J16" s="90"/>
      <c r="K16" s="105" t="s">
        <v>702</v>
      </c>
    </row>
    <row r="17" spans="1:11" ht="15.75" thickBot="1" x14ac:dyDescent="0.3">
      <c r="A17" s="110">
        <v>4</v>
      </c>
      <c r="B17" s="108" t="s">
        <v>554</v>
      </c>
      <c r="C17" s="107">
        <v>20</v>
      </c>
      <c r="D17" s="107" t="s">
        <v>134</v>
      </c>
      <c r="E17" s="68"/>
      <c r="F17" s="72">
        <f t="shared" si="2"/>
        <v>0</v>
      </c>
      <c r="G17" s="81">
        <f t="shared" si="0"/>
        <v>0</v>
      </c>
      <c r="H17" s="74">
        <f t="shared" si="3"/>
        <v>0</v>
      </c>
      <c r="I17" s="75">
        <f t="shared" ref="I17:I37" si="4">+G17*C17</f>
        <v>0</v>
      </c>
      <c r="J17" s="90"/>
      <c r="K17" s="105"/>
    </row>
    <row r="18" spans="1:11" ht="15.75" thickBot="1" x14ac:dyDescent="0.3">
      <c r="A18" s="110">
        <v>5</v>
      </c>
      <c r="B18" s="108" t="s">
        <v>711</v>
      </c>
      <c r="C18" s="107">
        <v>350</v>
      </c>
      <c r="D18" s="107" t="s">
        <v>28</v>
      </c>
      <c r="E18" s="68"/>
      <c r="F18" s="72">
        <f t="shared" si="2"/>
        <v>0</v>
      </c>
      <c r="G18" s="81">
        <f t="shared" si="0"/>
        <v>0</v>
      </c>
      <c r="H18" s="74">
        <f t="shared" si="3"/>
        <v>0</v>
      </c>
      <c r="I18" s="75">
        <f t="shared" si="4"/>
        <v>0</v>
      </c>
      <c r="J18" s="90"/>
      <c r="K18" s="105" t="s">
        <v>702</v>
      </c>
    </row>
    <row r="19" spans="1:11" ht="15.75" thickBot="1" x14ac:dyDescent="0.3">
      <c r="A19" s="107">
        <v>6</v>
      </c>
      <c r="B19" s="108" t="s">
        <v>884</v>
      </c>
      <c r="C19" s="107">
        <v>50</v>
      </c>
      <c r="D19" s="107" t="s">
        <v>28</v>
      </c>
      <c r="E19" s="68"/>
      <c r="F19" s="72">
        <f t="shared" si="2"/>
        <v>0</v>
      </c>
      <c r="G19" s="81">
        <f t="shared" si="0"/>
        <v>0</v>
      </c>
      <c r="H19" s="74">
        <f t="shared" si="3"/>
        <v>0</v>
      </c>
      <c r="I19" s="75">
        <f t="shared" si="4"/>
        <v>0</v>
      </c>
      <c r="J19" s="90"/>
      <c r="K19" s="105" t="s">
        <v>702</v>
      </c>
    </row>
    <row r="20" spans="1:11" ht="15.75" thickBot="1" x14ac:dyDescent="0.3">
      <c r="A20" s="110">
        <v>7</v>
      </c>
      <c r="B20" s="108" t="s">
        <v>710</v>
      </c>
      <c r="C20" s="107">
        <v>200</v>
      </c>
      <c r="D20" s="107" t="s">
        <v>28</v>
      </c>
      <c r="E20" s="68"/>
      <c r="F20" s="72">
        <f t="shared" si="2"/>
        <v>0</v>
      </c>
      <c r="G20" s="81">
        <f t="shared" si="0"/>
        <v>0</v>
      </c>
      <c r="H20" s="74">
        <f t="shared" si="3"/>
        <v>0</v>
      </c>
      <c r="I20" s="75">
        <f t="shared" si="4"/>
        <v>0</v>
      </c>
      <c r="J20" s="90"/>
      <c r="K20" s="105" t="s">
        <v>702</v>
      </c>
    </row>
    <row r="21" spans="1:11" ht="15.75" thickBot="1" x14ac:dyDescent="0.3">
      <c r="A21" s="110">
        <v>8</v>
      </c>
      <c r="B21" s="108" t="s">
        <v>709</v>
      </c>
      <c r="C21" s="107">
        <v>200</v>
      </c>
      <c r="D21" s="107" t="s">
        <v>28</v>
      </c>
      <c r="E21" s="68"/>
      <c r="F21" s="72">
        <f t="shared" si="2"/>
        <v>0</v>
      </c>
      <c r="G21" s="81">
        <f t="shared" si="0"/>
        <v>0</v>
      </c>
      <c r="H21" s="74">
        <f t="shared" si="3"/>
        <v>0</v>
      </c>
      <c r="I21" s="75">
        <f t="shared" si="4"/>
        <v>0</v>
      </c>
      <c r="J21" s="90"/>
      <c r="K21" s="105" t="s">
        <v>702</v>
      </c>
    </row>
    <row r="22" spans="1:11" ht="15.75" thickBot="1" x14ac:dyDescent="0.3">
      <c r="A22" s="107">
        <v>9</v>
      </c>
      <c r="B22" s="108" t="s">
        <v>708</v>
      </c>
      <c r="C22" s="107">
        <v>400</v>
      </c>
      <c r="D22" s="107" t="s">
        <v>28</v>
      </c>
      <c r="E22" s="68"/>
      <c r="F22" s="72">
        <f t="shared" si="2"/>
        <v>0</v>
      </c>
      <c r="G22" s="81">
        <f t="shared" si="0"/>
        <v>0</v>
      </c>
      <c r="H22" s="74">
        <f t="shared" si="3"/>
        <v>0</v>
      </c>
      <c r="I22" s="75">
        <f t="shared" si="4"/>
        <v>0</v>
      </c>
      <c r="J22" s="90"/>
      <c r="K22" s="105" t="s">
        <v>702</v>
      </c>
    </row>
    <row r="23" spans="1:11" ht="15.75" thickBot="1" x14ac:dyDescent="0.3">
      <c r="A23" s="110">
        <v>10</v>
      </c>
      <c r="B23" s="151" t="s">
        <v>707</v>
      </c>
      <c r="C23" s="107">
        <v>500</v>
      </c>
      <c r="D23" s="107" t="s">
        <v>29</v>
      </c>
      <c r="E23" s="68"/>
      <c r="F23" s="72">
        <f t="shared" si="2"/>
        <v>0</v>
      </c>
      <c r="G23" s="81">
        <f t="shared" si="0"/>
        <v>0</v>
      </c>
      <c r="H23" s="74">
        <f t="shared" si="3"/>
        <v>0</v>
      </c>
      <c r="I23" s="75">
        <f t="shared" si="4"/>
        <v>0</v>
      </c>
      <c r="J23" s="90"/>
      <c r="K23" s="105" t="s">
        <v>702</v>
      </c>
    </row>
    <row r="24" spans="1:11" ht="15.75" thickBot="1" x14ac:dyDescent="0.3">
      <c r="A24" s="110">
        <v>11</v>
      </c>
      <c r="B24" s="151" t="s">
        <v>706</v>
      </c>
      <c r="C24" s="107">
        <v>100</v>
      </c>
      <c r="D24" s="107" t="s">
        <v>29</v>
      </c>
      <c r="E24" s="68"/>
      <c r="F24" s="72">
        <f t="shared" si="2"/>
        <v>0</v>
      </c>
      <c r="G24" s="81">
        <f t="shared" si="0"/>
        <v>0</v>
      </c>
      <c r="H24" s="74">
        <f t="shared" si="3"/>
        <v>0</v>
      </c>
      <c r="I24" s="75">
        <f t="shared" si="4"/>
        <v>0</v>
      </c>
      <c r="J24" s="90"/>
      <c r="K24" s="105" t="s">
        <v>702</v>
      </c>
    </row>
    <row r="25" spans="1:11" ht="15.75" thickBot="1" x14ac:dyDescent="0.3">
      <c r="A25" s="107">
        <v>12</v>
      </c>
      <c r="B25" s="151" t="s">
        <v>555</v>
      </c>
      <c r="C25" s="107">
        <v>100</v>
      </c>
      <c r="D25" s="107" t="s">
        <v>28</v>
      </c>
      <c r="E25" s="68"/>
      <c r="F25" s="72">
        <f t="shared" si="2"/>
        <v>0</v>
      </c>
      <c r="G25" s="81">
        <f t="shared" si="0"/>
        <v>0</v>
      </c>
      <c r="H25" s="74">
        <f t="shared" si="3"/>
        <v>0</v>
      </c>
      <c r="I25" s="75">
        <f t="shared" si="4"/>
        <v>0</v>
      </c>
      <c r="J25" s="90"/>
      <c r="K25" s="105"/>
    </row>
    <row r="26" spans="1:11" ht="15.75" thickBot="1" x14ac:dyDescent="0.3">
      <c r="A26" s="110">
        <v>13</v>
      </c>
      <c r="B26" s="108" t="s">
        <v>558</v>
      </c>
      <c r="C26" s="107">
        <v>100</v>
      </c>
      <c r="D26" s="107" t="s">
        <v>28</v>
      </c>
      <c r="E26" s="68"/>
      <c r="F26" s="72">
        <f t="shared" si="2"/>
        <v>0</v>
      </c>
      <c r="G26" s="81">
        <f t="shared" si="0"/>
        <v>0</v>
      </c>
      <c r="H26" s="74">
        <f t="shared" si="3"/>
        <v>0</v>
      </c>
      <c r="I26" s="75">
        <f t="shared" si="4"/>
        <v>0</v>
      </c>
      <c r="J26" s="90"/>
      <c r="K26" s="105"/>
    </row>
    <row r="27" spans="1:11" ht="15.75" thickBot="1" x14ac:dyDescent="0.3">
      <c r="A27" s="110">
        <v>14</v>
      </c>
      <c r="B27" s="108" t="s">
        <v>556</v>
      </c>
      <c r="C27" s="107">
        <v>30</v>
      </c>
      <c r="D27" s="107" t="s">
        <v>28</v>
      </c>
      <c r="E27" s="68"/>
      <c r="F27" s="72">
        <f t="shared" si="2"/>
        <v>0</v>
      </c>
      <c r="G27" s="81">
        <f t="shared" si="0"/>
        <v>0</v>
      </c>
      <c r="H27" s="74">
        <f t="shared" si="3"/>
        <v>0</v>
      </c>
      <c r="I27" s="75">
        <f t="shared" si="4"/>
        <v>0</v>
      </c>
      <c r="J27" s="90"/>
      <c r="K27" s="105"/>
    </row>
    <row r="28" spans="1:11" ht="15.75" thickBot="1" x14ac:dyDescent="0.3">
      <c r="A28" s="107">
        <v>15</v>
      </c>
      <c r="B28" s="108" t="s">
        <v>692</v>
      </c>
      <c r="C28" s="107">
        <v>150</v>
      </c>
      <c r="D28" s="107" t="s">
        <v>28</v>
      </c>
      <c r="E28" s="68"/>
      <c r="F28" s="72">
        <f t="shared" si="2"/>
        <v>0</v>
      </c>
      <c r="G28" s="81">
        <f t="shared" si="0"/>
        <v>0</v>
      </c>
      <c r="H28" s="74">
        <f t="shared" si="3"/>
        <v>0</v>
      </c>
      <c r="I28" s="75">
        <f t="shared" si="4"/>
        <v>0</v>
      </c>
      <c r="J28" s="90"/>
      <c r="K28" s="105"/>
    </row>
    <row r="29" spans="1:11" ht="15.75" thickBot="1" x14ac:dyDescent="0.3">
      <c r="A29" s="110">
        <v>16</v>
      </c>
      <c r="B29" s="108" t="s">
        <v>691</v>
      </c>
      <c r="C29" s="107">
        <v>50</v>
      </c>
      <c r="D29" s="107" t="s">
        <v>28</v>
      </c>
      <c r="E29" s="68"/>
      <c r="F29" s="72">
        <f t="shared" si="2"/>
        <v>0</v>
      </c>
      <c r="G29" s="81">
        <f t="shared" si="0"/>
        <v>0</v>
      </c>
      <c r="H29" s="74">
        <f t="shared" si="3"/>
        <v>0</v>
      </c>
      <c r="I29" s="75">
        <f t="shared" si="4"/>
        <v>0</v>
      </c>
      <c r="J29" s="90"/>
      <c r="K29" s="105"/>
    </row>
    <row r="30" spans="1:11" ht="15.75" thickBot="1" x14ac:dyDescent="0.3">
      <c r="A30" s="110">
        <v>17</v>
      </c>
      <c r="B30" s="108" t="s">
        <v>705</v>
      </c>
      <c r="C30" s="107">
        <v>200</v>
      </c>
      <c r="D30" s="107" t="s">
        <v>28</v>
      </c>
      <c r="E30" s="68"/>
      <c r="F30" s="72">
        <f t="shared" si="2"/>
        <v>0</v>
      </c>
      <c r="G30" s="81">
        <f t="shared" si="0"/>
        <v>0</v>
      </c>
      <c r="H30" s="74">
        <f t="shared" si="3"/>
        <v>0</v>
      </c>
      <c r="I30" s="75">
        <f t="shared" si="4"/>
        <v>0</v>
      </c>
      <c r="J30" s="90"/>
      <c r="K30" s="105" t="s">
        <v>702</v>
      </c>
    </row>
    <row r="31" spans="1:11" ht="15.75" thickBot="1" x14ac:dyDescent="0.3">
      <c r="A31" s="107">
        <v>18</v>
      </c>
      <c r="B31" s="145" t="s">
        <v>704</v>
      </c>
      <c r="C31" s="107">
        <v>100</v>
      </c>
      <c r="D31" s="107" t="s">
        <v>134</v>
      </c>
      <c r="E31" s="68"/>
      <c r="F31" s="72">
        <f t="shared" si="2"/>
        <v>0</v>
      </c>
      <c r="G31" s="81">
        <f t="shared" si="0"/>
        <v>0</v>
      </c>
      <c r="H31" s="74">
        <f t="shared" si="3"/>
        <v>0</v>
      </c>
      <c r="I31" s="75">
        <f t="shared" si="4"/>
        <v>0</v>
      </c>
      <c r="J31" s="90"/>
      <c r="K31" s="105" t="s">
        <v>702</v>
      </c>
    </row>
    <row r="32" spans="1:11" ht="15.75" thickBot="1" x14ac:dyDescent="0.3">
      <c r="A32" s="110">
        <v>19</v>
      </c>
      <c r="B32" s="151" t="s">
        <v>690</v>
      </c>
      <c r="C32" s="107">
        <v>100</v>
      </c>
      <c r="D32" s="107" t="s">
        <v>28</v>
      </c>
      <c r="E32" s="68"/>
      <c r="F32" s="72">
        <f t="shared" si="2"/>
        <v>0</v>
      </c>
      <c r="G32" s="81">
        <f>SUM(E32:F32)</f>
        <v>0</v>
      </c>
      <c r="H32" s="74">
        <f t="shared" si="3"/>
        <v>0</v>
      </c>
      <c r="I32" s="75">
        <f t="shared" si="4"/>
        <v>0</v>
      </c>
      <c r="J32" s="90"/>
      <c r="K32" s="105" t="s">
        <v>702</v>
      </c>
    </row>
    <row r="33" spans="1:12" ht="15.75" thickBot="1" x14ac:dyDescent="0.3">
      <c r="A33" s="110">
        <v>20</v>
      </c>
      <c r="B33" s="108" t="s">
        <v>557</v>
      </c>
      <c r="C33" s="107">
        <v>100</v>
      </c>
      <c r="D33" s="107" t="s">
        <v>28</v>
      </c>
      <c r="E33" s="68"/>
      <c r="F33" s="72">
        <f t="shared" si="2"/>
        <v>0</v>
      </c>
      <c r="G33" s="81">
        <f t="shared" ref="G33:G37" si="5">SUM(E33:F33)</f>
        <v>0</v>
      </c>
      <c r="H33" s="74">
        <f t="shared" si="3"/>
        <v>0</v>
      </c>
      <c r="I33" s="75">
        <f t="shared" si="4"/>
        <v>0</v>
      </c>
      <c r="J33" s="90"/>
      <c r="K33" s="105" t="s">
        <v>702</v>
      </c>
    </row>
    <row r="34" spans="1:12" ht="15.75" thickBot="1" x14ac:dyDescent="0.3">
      <c r="A34" s="107">
        <v>21</v>
      </c>
      <c r="B34" s="151" t="s">
        <v>562</v>
      </c>
      <c r="C34" s="107">
        <v>50</v>
      </c>
      <c r="D34" s="107" t="s">
        <v>28</v>
      </c>
      <c r="E34" s="68"/>
      <c r="F34" s="72">
        <f t="shared" si="2"/>
        <v>0</v>
      </c>
      <c r="G34" s="72">
        <f t="shared" ref="G34:G36" si="6">F34*0.095</f>
        <v>0</v>
      </c>
      <c r="H34" s="72">
        <f t="shared" ref="H34:H36" si="7">G34*0.095</f>
        <v>0</v>
      </c>
      <c r="I34" s="75">
        <f t="shared" ref="I34:I36" si="8">H34*0.095</f>
        <v>0</v>
      </c>
      <c r="J34" s="90"/>
      <c r="K34" s="105"/>
    </row>
    <row r="35" spans="1:12" ht="15.75" thickBot="1" x14ac:dyDescent="0.3">
      <c r="A35" s="110">
        <v>22</v>
      </c>
      <c r="B35" s="151" t="s">
        <v>882</v>
      </c>
      <c r="C35" s="107">
        <v>50</v>
      </c>
      <c r="D35" s="107" t="s">
        <v>28</v>
      </c>
      <c r="E35" s="68"/>
      <c r="F35" s="72">
        <f t="shared" si="2"/>
        <v>0</v>
      </c>
      <c r="G35" s="72">
        <f t="shared" si="6"/>
        <v>0</v>
      </c>
      <c r="H35" s="72">
        <f t="shared" si="7"/>
        <v>0</v>
      </c>
      <c r="I35" s="75">
        <f t="shared" si="8"/>
        <v>0</v>
      </c>
      <c r="J35" s="90"/>
      <c r="K35" s="105"/>
    </row>
    <row r="36" spans="1:12" ht="15.75" thickBot="1" x14ac:dyDescent="0.3">
      <c r="A36" s="110">
        <v>23</v>
      </c>
      <c r="B36" s="151" t="s">
        <v>883</v>
      </c>
      <c r="C36" s="107">
        <v>50</v>
      </c>
      <c r="D36" s="107" t="s">
        <v>28</v>
      </c>
      <c r="E36" s="68"/>
      <c r="F36" s="72">
        <f t="shared" si="2"/>
        <v>0</v>
      </c>
      <c r="G36" s="72">
        <f t="shared" si="6"/>
        <v>0</v>
      </c>
      <c r="H36" s="72">
        <f t="shared" si="7"/>
        <v>0</v>
      </c>
      <c r="I36" s="75">
        <f t="shared" si="8"/>
        <v>0</v>
      </c>
      <c r="J36" s="90"/>
      <c r="K36" s="105"/>
    </row>
    <row r="37" spans="1:12" ht="15.75" thickBot="1" x14ac:dyDescent="0.3">
      <c r="A37" s="110">
        <v>24</v>
      </c>
      <c r="B37" s="151" t="s">
        <v>703</v>
      </c>
      <c r="C37" s="107">
        <v>100</v>
      </c>
      <c r="D37" s="107" t="s">
        <v>28</v>
      </c>
      <c r="E37" s="68"/>
      <c r="F37" s="72">
        <f t="shared" si="2"/>
        <v>0</v>
      </c>
      <c r="G37" s="81">
        <f t="shared" si="5"/>
        <v>0</v>
      </c>
      <c r="H37" s="74">
        <f t="shared" si="3"/>
        <v>0</v>
      </c>
      <c r="I37" s="75">
        <f t="shared" si="4"/>
        <v>0</v>
      </c>
      <c r="J37" s="90"/>
      <c r="K37" s="105" t="s">
        <v>702</v>
      </c>
    </row>
    <row r="38" spans="1:12" x14ac:dyDescent="0.25">
      <c r="A38" s="112"/>
      <c r="B38" s="113" t="s">
        <v>37</v>
      </c>
      <c r="C38" s="114"/>
      <c r="D38" s="114"/>
      <c r="E38" s="115"/>
      <c r="F38" s="147">
        <f>SUM(F14:F37)</f>
        <v>0</v>
      </c>
      <c r="G38" s="148">
        <f>SUM(G14:G37)</f>
        <v>0</v>
      </c>
      <c r="H38" s="148">
        <f>SUM(H14:H37)</f>
        <v>0</v>
      </c>
      <c r="I38" s="149">
        <f>SUM(I14:I37)</f>
        <v>0</v>
      </c>
      <c r="J38" s="126"/>
      <c r="K38" s="126"/>
    </row>
    <row r="39" spans="1:12" ht="16.5" customHeight="1" x14ac:dyDescent="0.25"/>
    <row r="41" spans="1:12" x14ac:dyDescent="0.25">
      <c r="A41" s="255" t="s">
        <v>30</v>
      </c>
      <c r="B41" s="255"/>
      <c r="C41" s="255"/>
      <c r="D41" s="244"/>
      <c r="E41" s="244"/>
      <c r="F41" s="244"/>
      <c r="G41" s="244"/>
      <c r="H41" s="138"/>
    </row>
    <row r="42" spans="1:12" x14ac:dyDescent="0.25">
      <c r="A42" s="117" t="s">
        <v>31</v>
      </c>
      <c r="B42" s="118"/>
      <c r="C42" s="139" t="s">
        <v>33</v>
      </c>
      <c r="D42" s="140"/>
      <c r="E42" s="140"/>
      <c r="F42" s="140"/>
      <c r="G42" s="140"/>
      <c r="H42" s="140"/>
      <c r="I42" s="119"/>
      <c r="J42" s="120"/>
      <c r="K42" s="94"/>
    </row>
    <row r="43" spans="1:12" x14ac:dyDescent="0.25">
      <c r="A43" s="121" t="s">
        <v>32</v>
      </c>
      <c r="B43" s="118"/>
      <c r="C43" s="246" t="s">
        <v>34</v>
      </c>
      <c r="D43" s="247"/>
      <c r="E43" s="247"/>
      <c r="F43" s="247"/>
      <c r="G43" s="247"/>
      <c r="H43" s="247"/>
      <c r="I43" s="247"/>
      <c r="J43" s="247"/>
      <c r="K43" s="248"/>
    </row>
    <row r="44" spans="1:12" x14ac:dyDescent="0.25">
      <c r="A44" s="121" t="s">
        <v>153</v>
      </c>
      <c r="B44" s="118"/>
      <c r="C44" s="246" t="s">
        <v>35</v>
      </c>
      <c r="D44" s="247"/>
      <c r="E44" s="247"/>
      <c r="F44" s="247"/>
      <c r="G44" s="247"/>
      <c r="H44" s="247"/>
      <c r="I44" s="247"/>
      <c r="J44" s="247"/>
      <c r="K44" s="248"/>
    </row>
    <row r="45" spans="1:12" x14ac:dyDescent="0.25">
      <c r="A45" s="121" t="s">
        <v>148</v>
      </c>
      <c r="B45" s="118"/>
      <c r="C45" s="246" t="s">
        <v>146</v>
      </c>
      <c r="D45" s="247"/>
      <c r="E45" s="247"/>
      <c r="F45" s="247"/>
      <c r="G45" s="247"/>
      <c r="H45" s="247"/>
      <c r="I45" s="247"/>
      <c r="J45" s="247"/>
      <c r="K45" s="248"/>
    </row>
    <row r="46" spans="1:12" x14ac:dyDescent="0.25">
      <c r="A46" s="121" t="s">
        <v>145</v>
      </c>
      <c r="B46" s="118"/>
      <c r="C46" s="246" t="s">
        <v>147</v>
      </c>
      <c r="D46" s="247"/>
      <c r="E46" s="247"/>
      <c r="F46" s="247"/>
      <c r="G46" s="247"/>
      <c r="H46" s="247"/>
      <c r="I46" s="247"/>
      <c r="J46" s="247"/>
      <c r="K46" s="248"/>
    </row>
    <row r="47" spans="1:12" s="152" customFormat="1" x14ac:dyDescent="0.25">
      <c r="A47" s="117" t="s">
        <v>144</v>
      </c>
      <c r="B47" s="118"/>
      <c r="C47" s="246" t="s">
        <v>36</v>
      </c>
      <c r="D47" s="247"/>
      <c r="E47" s="247"/>
      <c r="F47" s="247"/>
      <c r="G47" s="247"/>
      <c r="H47" s="247"/>
      <c r="I47" s="247"/>
      <c r="J47" s="247"/>
      <c r="K47" s="248"/>
      <c r="L47" s="98"/>
    </row>
    <row r="48" spans="1:12" s="152" customFormat="1" x14ac:dyDescent="0.25">
      <c r="A48" s="122"/>
      <c r="B48" s="122"/>
      <c r="C48" s="123"/>
      <c r="D48" s="123"/>
      <c r="E48" s="123"/>
      <c r="F48" s="123"/>
      <c r="G48" s="123"/>
      <c r="H48" s="123"/>
      <c r="I48" s="123"/>
      <c r="J48" s="123"/>
      <c r="K48" s="123"/>
      <c r="L48" s="98"/>
    </row>
    <row r="49" spans="1:10" x14ac:dyDescent="0.25">
      <c r="A49" s="123"/>
      <c r="B49" s="123"/>
      <c r="C49" s="123"/>
      <c r="D49" s="123"/>
      <c r="E49" s="123"/>
      <c r="F49" s="123"/>
      <c r="G49" s="123"/>
      <c r="H49" s="123"/>
      <c r="I49" s="123"/>
    </row>
    <row r="50" spans="1:10" x14ac:dyDescent="0.25">
      <c r="A50" s="249" t="s">
        <v>38</v>
      </c>
      <c r="B50" s="249"/>
    </row>
    <row r="51" spans="1:10" x14ac:dyDescent="0.25">
      <c r="A51" s="246" t="s">
        <v>39</v>
      </c>
      <c r="B51" s="247"/>
      <c r="C51" s="247"/>
      <c r="D51" s="247"/>
      <c r="E51" s="248"/>
      <c r="F51" s="122"/>
      <c r="G51" s="122"/>
      <c r="H51" s="122"/>
      <c r="I51" s="122"/>
    </row>
    <row r="52" spans="1:10" x14ac:dyDescent="0.25">
      <c r="A52" s="246" t="s">
        <v>40</v>
      </c>
      <c r="B52" s="247"/>
      <c r="C52" s="247"/>
      <c r="D52" s="247"/>
      <c r="E52" s="248"/>
      <c r="F52" s="122"/>
      <c r="G52" s="122"/>
      <c r="H52" s="122"/>
      <c r="I52" s="122"/>
    </row>
    <row r="53" spans="1:10" x14ac:dyDescent="0.25">
      <c r="A53" s="246" t="s">
        <v>41</v>
      </c>
      <c r="B53" s="247"/>
      <c r="C53" s="247"/>
      <c r="D53" s="247"/>
      <c r="E53" s="248"/>
      <c r="F53" s="122"/>
      <c r="G53" s="122"/>
      <c r="H53" s="122"/>
      <c r="I53" s="122"/>
    </row>
    <row r="54" spans="1:10" x14ac:dyDescent="0.25">
      <c r="A54" s="246" t="s">
        <v>149</v>
      </c>
      <c r="B54" s="247"/>
      <c r="C54" s="247"/>
      <c r="D54" s="247"/>
      <c r="E54" s="248"/>
      <c r="F54" s="122"/>
      <c r="G54" s="122"/>
      <c r="H54" s="122"/>
      <c r="I54" s="122"/>
    </row>
    <row r="56" spans="1:10" x14ac:dyDescent="0.25">
      <c r="A56" s="245" t="s">
        <v>44</v>
      </c>
      <c r="B56" s="245"/>
      <c r="C56" s="245"/>
      <c r="D56" s="245"/>
      <c r="E56" s="245"/>
      <c r="F56" s="245"/>
      <c r="G56" s="245"/>
      <c r="H56" s="137"/>
    </row>
    <row r="57" spans="1:10" x14ac:dyDescent="0.25">
      <c r="A57" s="245" t="s">
        <v>45</v>
      </c>
      <c r="B57" s="245"/>
      <c r="C57" s="245"/>
      <c r="D57" s="245"/>
      <c r="E57" s="245"/>
      <c r="F57" s="245"/>
      <c r="G57" s="245"/>
      <c r="H57" s="137"/>
    </row>
    <row r="59" spans="1:10" x14ac:dyDescent="0.25">
      <c r="A59" s="249" t="s">
        <v>46</v>
      </c>
      <c r="B59" s="249"/>
      <c r="C59" s="249"/>
      <c r="D59" s="249"/>
      <c r="E59" s="249"/>
      <c r="F59" s="249"/>
      <c r="G59" s="249"/>
      <c r="H59" s="143"/>
    </row>
    <row r="60" spans="1:10" x14ac:dyDescent="0.25">
      <c r="A60" s="246" t="s">
        <v>150</v>
      </c>
      <c r="B60" s="247"/>
      <c r="C60" s="247"/>
      <c r="D60" s="247"/>
      <c r="E60" s="247"/>
      <c r="F60" s="247"/>
      <c r="G60" s="247"/>
      <c r="H60" s="248"/>
      <c r="I60" s="122"/>
    </row>
    <row r="61" spans="1:10" x14ac:dyDescent="0.25">
      <c r="A61" s="246" t="s">
        <v>794</v>
      </c>
      <c r="B61" s="247"/>
      <c r="C61" s="247"/>
      <c r="D61" s="247"/>
      <c r="E61" s="247"/>
      <c r="F61" s="247"/>
      <c r="G61" s="247"/>
      <c r="H61" s="248"/>
      <c r="I61" s="122"/>
    </row>
    <row r="62" spans="1:10" x14ac:dyDescent="0.25">
      <c r="A62" s="123"/>
      <c r="B62" s="123"/>
      <c r="C62" s="123"/>
      <c r="D62" s="123"/>
      <c r="E62" s="123"/>
      <c r="F62" s="123"/>
      <c r="G62" s="123"/>
      <c r="H62" s="123"/>
      <c r="I62" s="123"/>
    </row>
    <row r="63" spans="1:10" x14ac:dyDescent="0.25">
      <c r="A63" s="256" t="s">
        <v>47</v>
      </c>
      <c r="B63" s="256"/>
      <c r="C63" s="256"/>
      <c r="D63" s="99"/>
      <c r="E63" s="99"/>
      <c r="F63" s="99"/>
      <c r="G63" s="99"/>
      <c r="H63" s="99"/>
      <c r="I63" s="99"/>
    </row>
    <row r="64" spans="1:10" x14ac:dyDescent="0.25">
      <c r="A64" s="246" t="s">
        <v>48</v>
      </c>
      <c r="B64" s="247"/>
      <c r="C64" s="247"/>
      <c r="D64" s="247"/>
      <c r="E64" s="247"/>
      <c r="F64" s="247"/>
      <c r="G64" s="247"/>
      <c r="H64" s="247"/>
      <c r="I64" s="247"/>
      <c r="J64" s="248"/>
    </row>
    <row r="65" spans="1:11" x14ac:dyDescent="0.25">
      <c r="A65" s="246" t="s">
        <v>103</v>
      </c>
      <c r="B65" s="247"/>
      <c r="C65" s="247"/>
      <c r="D65" s="247"/>
      <c r="E65" s="247"/>
      <c r="F65" s="247"/>
      <c r="G65" s="247"/>
      <c r="H65" s="247"/>
      <c r="I65" s="247"/>
      <c r="J65" s="248"/>
    </row>
    <row r="68" spans="1:11" x14ac:dyDescent="0.25">
      <c r="B68" s="98" t="s">
        <v>151</v>
      </c>
      <c r="E68" s="98" t="s">
        <v>49</v>
      </c>
      <c r="G68" s="245" t="s">
        <v>152</v>
      </c>
      <c r="H68" s="245"/>
      <c r="I68" s="245"/>
      <c r="J68" s="245"/>
      <c r="K68" s="245"/>
    </row>
  </sheetData>
  <customSheetViews>
    <customSheetView guid="{2E885550-6E49-4094-A79A-F9B8865EE0DA}" fitToPage="1">
      <selection activeCell="F14" sqref="F14"/>
      <pageMargins left="0.23622047244094491" right="3.937007874015748E-2" top="0.55118110236220474" bottom="0.59375" header="0.31496062992125984" footer="0.31496062992125984"/>
      <pageSetup paperSize="9" scale="53" orientation="landscape" r:id="rId1"/>
      <headerFooter>
        <oddHeader>&amp;CObrazec št. 11</oddHeader>
      </headerFooter>
    </customSheetView>
    <customSheetView guid="{ACCB35C7-7F7A-4839-8E21-D8AB5AB0B28C}" fitToPage="1">
      <selection activeCell="F14" sqref="F14"/>
      <pageMargins left="0.23622047244094491" right="3.937007874015748E-2" top="0.55118110236220474" bottom="0.59375" header="0.31496062992125984" footer="0.31496062992125984"/>
      <pageSetup paperSize="9" scale="53" orientation="landscape" r:id="rId2"/>
      <headerFooter>
        <oddHeader>&amp;CObrazec št. 11</oddHeader>
      </headerFooter>
    </customSheetView>
  </customSheetViews>
  <mergeCells count="40">
    <mergeCell ref="A64:J64"/>
    <mergeCell ref="A56:G56"/>
    <mergeCell ref="H5:K5"/>
    <mergeCell ref="H6:K6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C43:K43"/>
    <mergeCell ref="K11:K12"/>
    <mergeCell ref="A51:E51"/>
    <mergeCell ref="H1:I1"/>
    <mergeCell ref="C8:G8"/>
    <mergeCell ref="J11:J12"/>
    <mergeCell ref="A41:C41"/>
    <mergeCell ref="D41:G41"/>
    <mergeCell ref="H2:K2"/>
    <mergeCell ref="H3:K3"/>
    <mergeCell ref="H4:K4"/>
    <mergeCell ref="A61:H61"/>
    <mergeCell ref="A63:C63"/>
    <mergeCell ref="A65:J65"/>
    <mergeCell ref="G68:K68"/>
    <mergeCell ref="E9:H9"/>
    <mergeCell ref="A52:E52"/>
    <mergeCell ref="A53:E53"/>
    <mergeCell ref="A54:E54"/>
    <mergeCell ref="A57:G57"/>
    <mergeCell ref="A59:G59"/>
    <mergeCell ref="A60:H60"/>
    <mergeCell ref="C44:K44"/>
    <mergeCell ref="C45:K45"/>
    <mergeCell ref="C46:K46"/>
    <mergeCell ref="C47:K47"/>
    <mergeCell ref="A50:B50"/>
  </mergeCells>
  <pageMargins left="0.23622047244094491" right="3.937007874015748E-2" top="0.55118110236220474" bottom="0.59055118110236227" header="0.31496062992125984" footer="0.31496062992125984"/>
  <pageSetup paperSize="9" scale="75" orientation="landscape" r:id="rId3"/>
  <headerFooter>
    <oddHeader>&amp;CObrazec št. 11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</sheetPr>
  <dimension ref="A1:L72"/>
  <sheetViews>
    <sheetView topLeftCell="A10" zoomScaleNormal="100" workbookViewId="0">
      <selection activeCell="B35" sqref="B35"/>
    </sheetView>
  </sheetViews>
  <sheetFormatPr defaultRowHeight="15" x14ac:dyDescent="0.25"/>
  <cols>
    <col min="1" max="1" width="7.140625" customWidth="1"/>
    <col min="2" max="2" width="57.42578125" customWidth="1"/>
    <col min="3" max="3" width="10.28515625" customWidth="1"/>
    <col min="5" max="6" width="10.28515625" customWidth="1"/>
    <col min="7" max="8" width="13.7109375" customWidth="1"/>
    <col min="9" max="9" width="14.28515625" customWidth="1"/>
    <col min="10" max="10" width="16.85546875" customWidth="1"/>
    <col min="11" max="11" width="14.5703125" customWidth="1"/>
  </cols>
  <sheetData>
    <row r="1" spans="1:12" x14ac:dyDescent="0.25">
      <c r="A1" s="3" t="s">
        <v>0</v>
      </c>
      <c r="B1" s="4"/>
      <c r="C1" s="5"/>
      <c r="D1" s="3"/>
      <c r="H1" s="223" t="s">
        <v>6</v>
      </c>
      <c r="I1" s="223"/>
      <c r="J1" s="32"/>
      <c r="K1" s="32"/>
    </row>
    <row r="2" spans="1:12" x14ac:dyDescent="0.25">
      <c r="A2" s="38" t="s">
        <v>1</v>
      </c>
      <c r="B2" s="38"/>
      <c r="C2" s="40"/>
      <c r="D2" s="40"/>
      <c r="H2" s="222" t="s">
        <v>852</v>
      </c>
      <c r="I2" s="222"/>
      <c r="J2" s="222"/>
      <c r="K2" s="222"/>
      <c r="L2" s="9"/>
    </row>
    <row r="3" spans="1:12" x14ac:dyDescent="0.25">
      <c r="A3" s="39" t="s">
        <v>2</v>
      </c>
      <c r="B3" s="39"/>
      <c r="C3" s="40"/>
      <c r="D3" s="40"/>
      <c r="H3" s="224" t="s">
        <v>853</v>
      </c>
      <c r="I3" s="224"/>
      <c r="J3" s="224"/>
      <c r="K3" s="224"/>
      <c r="L3" s="9"/>
    </row>
    <row r="4" spans="1:12" x14ac:dyDescent="0.25">
      <c r="A4" s="39" t="s">
        <v>3</v>
      </c>
      <c r="B4" s="39"/>
      <c r="C4" s="40"/>
      <c r="D4" s="40"/>
      <c r="H4" s="222" t="s">
        <v>854</v>
      </c>
      <c r="I4" s="222"/>
      <c r="J4" s="222"/>
      <c r="K4" s="222"/>
      <c r="L4" s="9"/>
    </row>
    <row r="5" spans="1:12" x14ac:dyDescent="0.25">
      <c r="A5" s="39" t="s">
        <v>4</v>
      </c>
      <c r="B5" s="39"/>
      <c r="C5" s="40"/>
      <c r="D5" s="40"/>
      <c r="H5" s="222"/>
      <c r="I5" s="222"/>
      <c r="J5" s="222"/>
      <c r="K5" s="222"/>
      <c r="L5" s="9"/>
    </row>
    <row r="6" spans="1:12" x14ac:dyDescent="0.25">
      <c r="A6" s="39" t="s">
        <v>5</v>
      </c>
      <c r="B6" s="39"/>
      <c r="C6" s="40"/>
      <c r="D6" s="40"/>
      <c r="H6" s="222"/>
      <c r="I6" s="222"/>
      <c r="J6" s="222"/>
      <c r="K6" s="222"/>
      <c r="L6" s="9"/>
    </row>
    <row r="8" spans="1:12" ht="18.75" x14ac:dyDescent="0.3">
      <c r="C8" s="257" t="s">
        <v>7</v>
      </c>
      <c r="D8" s="257"/>
      <c r="E8" s="257"/>
      <c r="F8" s="257"/>
      <c r="G8" s="257"/>
      <c r="H8" s="2"/>
    </row>
    <row r="9" spans="1:12" ht="18.75" x14ac:dyDescent="0.3">
      <c r="C9" s="37" t="s">
        <v>43</v>
      </c>
      <c r="D9" s="2">
        <v>5</v>
      </c>
      <c r="E9" s="33" t="s">
        <v>154</v>
      </c>
      <c r="F9" s="33"/>
      <c r="G9" s="33"/>
      <c r="H9" s="33"/>
    </row>
    <row r="10" spans="1:12" ht="15.75" thickBot="1" x14ac:dyDescent="0.3"/>
    <row r="11" spans="1:12" ht="26.25" customHeight="1" x14ac:dyDescent="0.25">
      <c r="A11" s="279" t="s">
        <v>8</v>
      </c>
      <c r="B11" s="271" t="s">
        <v>42</v>
      </c>
      <c r="C11" s="271" t="s">
        <v>9</v>
      </c>
      <c r="D11" s="271" t="s">
        <v>10</v>
      </c>
      <c r="E11" s="273" t="s">
        <v>11</v>
      </c>
      <c r="F11" s="273" t="s">
        <v>12</v>
      </c>
      <c r="G11" s="275" t="s">
        <v>140</v>
      </c>
      <c r="H11" s="269" t="s">
        <v>139</v>
      </c>
      <c r="I11" s="269" t="s">
        <v>141</v>
      </c>
      <c r="J11" s="277" t="s">
        <v>13</v>
      </c>
      <c r="K11" s="269" t="s">
        <v>700</v>
      </c>
    </row>
    <row r="12" spans="1:12" ht="17.25" customHeight="1" x14ac:dyDescent="0.25">
      <c r="A12" s="280"/>
      <c r="B12" s="272"/>
      <c r="C12" s="272"/>
      <c r="D12" s="272"/>
      <c r="E12" s="274"/>
      <c r="F12" s="274"/>
      <c r="G12" s="276"/>
      <c r="H12" s="270"/>
      <c r="I12" s="270"/>
      <c r="J12" s="278"/>
      <c r="K12" s="270"/>
    </row>
    <row r="13" spans="1:12" ht="15.75" thickBot="1" x14ac:dyDescent="0.3">
      <c r="A13" s="13">
        <v>0</v>
      </c>
      <c r="B13" s="10">
        <v>1</v>
      </c>
      <c r="C13" s="10">
        <v>2</v>
      </c>
      <c r="D13" s="10">
        <v>3</v>
      </c>
      <c r="E13" s="11">
        <v>4</v>
      </c>
      <c r="F13" s="11">
        <v>5</v>
      </c>
      <c r="G13" s="12" t="s">
        <v>14</v>
      </c>
      <c r="H13" s="35" t="s">
        <v>142</v>
      </c>
      <c r="I13" s="35" t="s">
        <v>143</v>
      </c>
      <c r="J13" s="49">
        <v>9</v>
      </c>
      <c r="K13" s="35"/>
      <c r="L13" s="9"/>
    </row>
    <row r="14" spans="1:12" ht="15.75" thickBot="1" x14ac:dyDescent="0.3">
      <c r="A14" s="27" t="s">
        <v>15</v>
      </c>
      <c r="B14" s="26" t="s">
        <v>565</v>
      </c>
      <c r="C14" s="27">
        <v>50</v>
      </c>
      <c r="D14" s="52" t="s">
        <v>28</v>
      </c>
      <c r="E14" s="67"/>
      <c r="F14" s="72">
        <f>E14*0.095</f>
        <v>0</v>
      </c>
      <c r="G14" s="81">
        <f>SUM(E14:F14)</f>
        <v>0</v>
      </c>
      <c r="H14" s="74">
        <f>(E14*C14)</f>
        <v>0</v>
      </c>
      <c r="I14" s="75">
        <f>+G14*C14</f>
        <v>0</v>
      </c>
      <c r="J14" s="89"/>
      <c r="K14" s="35"/>
    </row>
    <row r="15" spans="1:12" ht="15.75" customHeight="1" thickBot="1" x14ac:dyDescent="0.3">
      <c r="A15" s="17" t="s">
        <v>16</v>
      </c>
      <c r="B15" s="61" t="s">
        <v>564</v>
      </c>
      <c r="C15" s="17">
        <v>20</v>
      </c>
      <c r="D15" s="25" t="s">
        <v>28</v>
      </c>
      <c r="E15" s="68"/>
      <c r="F15" s="72">
        <f t="shared" ref="F15:F41" si="0">E15*0.095</f>
        <v>0</v>
      </c>
      <c r="G15" s="81">
        <f t="shared" ref="G15:G41" si="1">SUM(E15:F15)</f>
        <v>0</v>
      </c>
      <c r="H15" s="74">
        <f t="shared" ref="H15:H41" si="2">(E15*C15)</f>
        <v>0</v>
      </c>
      <c r="I15" s="75">
        <f t="shared" ref="I15:I41" si="3">+G15*C15</f>
        <v>0</v>
      </c>
      <c r="J15" s="90"/>
      <c r="K15" s="35"/>
    </row>
    <row r="16" spans="1:12" s="62" customFormat="1" ht="15.75" customHeight="1" thickBot="1" x14ac:dyDescent="0.3">
      <c r="A16" s="27" t="s">
        <v>17</v>
      </c>
      <c r="B16" s="15" t="s">
        <v>563</v>
      </c>
      <c r="C16" s="17">
        <v>20</v>
      </c>
      <c r="D16" s="25" t="s">
        <v>28</v>
      </c>
      <c r="E16" s="68"/>
      <c r="F16" s="72">
        <f t="shared" si="0"/>
        <v>0</v>
      </c>
      <c r="G16" s="81">
        <f t="shared" si="1"/>
        <v>0</v>
      </c>
      <c r="H16" s="74">
        <f t="shared" si="2"/>
        <v>0</v>
      </c>
      <c r="I16" s="75">
        <f t="shared" si="3"/>
        <v>0</v>
      </c>
      <c r="J16" s="90"/>
      <c r="K16" s="35"/>
    </row>
    <row r="17" spans="1:11" ht="15.75" thickBot="1" x14ac:dyDescent="0.3">
      <c r="A17" s="17" t="s">
        <v>18</v>
      </c>
      <c r="B17" s="15" t="s">
        <v>578</v>
      </c>
      <c r="C17" s="17">
        <v>20</v>
      </c>
      <c r="D17" s="25" t="s">
        <v>28</v>
      </c>
      <c r="E17" s="68"/>
      <c r="F17" s="72">
        <f t="shared" si="0"/>
        <v>0</v>
      </c>
      <c r="G17" s="81">
        <f t="shared" si="1"/>
        <v>0</v>
      </c>
      <c r="H17" s="74">
        <f t="shared" si="2"/>
        <v>0</v>
      </c>
      <c r="I17" s="75">
        <f t="shared" si="3"/>
        <v>0</v>
      </c>
      <c r="J17" s="90"/>
      <c r="K17" s="35"/>
    </row>
    <row r="18" spans="1:11" ht="15.75" customHeight="1" thickBot="1" x14ac:dyDescent="0.3">
      <c r="A18" s="27" t="s">
        <v>19</v>
      </c>
      <c r="B18" s="15" t="s">
        <v>693</v>
      </c>
      <c r="C18" s="17">
        <v>30</v>
      </c>
      <c r="D18" s="25" t="s">
        <v>28</v>
      </c>
      <c r="E18" s="68"/>
      <c r="F18" s="72">
        <f t="shared" si="0"/>
        <v>0</v>
      </c>
      <c r="G18" s="81">
        <f t="shared" si="1"/>
        <v>0</v>
      </c>
      <c r="H18" s="74">
        <f t="shared" si="2"/>
        <v>0</v>
      </c>
      <c r="I18" s="75">
        <f t="shared" si="3"/>
        <v>0</v>
      </c>
      <c r="J18" s="90"/>
      <c r="K18" s="35"/>
    </row>
    <row r="19" spans="1:11" ht="15.75" thickBot="1" x14ac:dyDescent="0.3">
      <c r="A19" s="17" t="s">
        <v>20</v>
      </c>
      <c r="B19" s="15" t="s">
        <v>566</v>
      </c>
      <c r="C19" s="17">
        <v>60</v>
      </c>
      <c r="D19" s="25" t="s">
        <v>28</v>
      </c>
      <c r="E19" s="68"/>
      <c r="F19" s="72">
        <f t="shared" si="0"/>
        <v>0</v>
      </c>
      <c r="G19" s="81">
        <f t="shared" si="1"/>
        <v>0</v>
      </c>
      <c r="H19" s="74">
        <f t="shared" si="2"/>
        <v>0</v>
      </c>
      <c r="I19" s="75">
        <f t="shared" si="3"/>
        <v>0</v>
      </c>
      <c r="J19" s="90"/>
      <c r="K19" s="35"/>
    </row>
    <row r="20" spans="1:11" s="62" customFormat="1" ht="15.75" thickBot="1" x14ac:dyDescent="0.3">
      <c r="A20" s="27" t="s">
        <v>21</v>
      </c>
      <c r="B20" s="15" t="s">
        <v>567</v>
      </c>
      <c r="C20" s="17">
        <v>10</v>
      </c>
      <c r="D20" s="25" t="s">
        <v>28</v>
      </c>
      <c r="E20" s="68"/>
      <c r="F20" s="72">
        <f t="shared" si="0"/>
        <v>0</v>
      </c>
      <c r="G20" s="81">
        <f t="shared" si="1"/>
        <v>0</v>
      </c>
      <c r="H20" s="74">
        <f t="shared" si="2"/>
        <v>0</v>
      </c>
      <c r="I20" s="75">
        <f t="shared" si="3"/>
        <v>0</v>
      </c>
      <c r="J20" s="90"/>
      <c r="K20" s="35"/>
    </row>
    <row r="21" spans="1:11" s="62" customFormat="1" ht="15.75" thickBot="1" x14ac:dyDescent="0.3">
      <c r="A21" s="17" t="s">
        <v>22</v>
      </c>
      <c r="B21" s="61" t="s">
        <v>568</v>
      </c>
      <c r="C21" s="17">
        <v>50</v>
      </c>
      <c r="D21" s="25" t="s">
        <v>28</v>
      </c>
      <c r="E21" s="68"/>
      <c r="F21" s="72">
        <f t="shared" si="0"/>
        <v>0</v>
      </c>
      <c r="G21" s="81">
        <f t="shared" si="1"/>
        <v>0</v>
      </c>
      <c r="H21" s="74">
        <f t="shared" si="2"/>
        <v>0</v>
      </c>
      <c r="I21" s="75">
        <f t="shared" si="3"/>
        <v>0</v>
      </c>
      <c r="J21" s="90"/>
      <c r="K21" s="35"/>
    </row>
    <row r="22" spans="1:11" s="62" customFormat="1" ht="15.75" thickBot="1" x14ac:dyDescent="0.3">
      <c r="A22" s="27" t="s">
        <v>23</v>
      </c>
      <c r="B22" s="15" t="s">
        <v>696</v>
      </c>
      <c r="C22" s="17">
        <v>20</v>
      </c>
      <c r="D22" s="25" t="s">
        <v>28</v>
      </c>
      <c r="E22" s="68"/>
      <c r="F22" s="72">
        <f t="shared" si="0"/>
        <v>0</v>
      </c>
      <c r="G22" s="81">
        <f t="shared" si="1"/>
        <v>0</v>
      </c>
      <c r="H22" s="74">
        <f t="shared" si="2"/>
        <v>0</v>
      </c>
      <c r="I22" s="75">
        <f t="shared" si="3"/>
        <v>0</v>
      </c>
      <c r="J22" s="90"/>
      <c r="K22" s="35"/>
    </row>
    <row r="23" spans="1:11" s="62" customFormat="1" ht="15.75" thickBot="1" x14ac:dyDescent="0.3">
      <c r="A23" s="17" t="s">
        <v>24</v>
      </c>
      <c r="B23" s="15" t="s">
        <v>695</v>
      </c>
      <c r="C23" s="17">
        <v>50</v>
      </c>
      <c r="D23" s="25" t="s">
        <v>28</v>
      </c>
      <c r="E23" s="68"/>
      <c r="F23" s="72">
        <f t="shared" si="0"/>
        <v>0</v>
      </c>
      <c r="G23" s="81">
        <f t="shared" si="1"/>
        <v>0</v>
      </c>
      <c r="H23" s="74">
        <f t="shared" si="2"/>
        <v>0</v>
      </c>
      <c r="I23" s="75">
        <f t="shared" si="3"/>
        <v>0</v>
      </c>
      <c r="J23" s="90"/>
      <c r="K23" s="35"/>
    </row>
    <row r="24" spans="1:11" s="62" customFormat="1" ht="15.75" thickBot="1" x14ac:dyDescent="0.3">
      <c r="A24" s="27" t="s">
        <v>25</v>
      </c>
      <c r="B24" s="15" t="s">
        <v>569</v>
      </c>
      <c r="C24" s="17">
        <v>20</v>
      </c>
      <c r="D24" s="25" t="s">
        <v>28</v>
      </c>
      <c r="E24" s="68"/>
      <c r="F24" s="72">
        <f t="shared" si="0"/>
        <v>0</v>
      </c>
      <c r="G24" s="81">
        <f t="shared" si="1"/>
        <v>0</v>
      </c>
      <c r="H24" s="74">
        <f t="shared" si="2"/>
        <v>0</v>
      </c>
      <c r="I24" s="75">
        <f t="shared" si="3"/>
        <v>0</v>
      </c>
      <c r="J24" s="90"/>
      <c r="K24" s="97"/>
    </row>
    <row r="25" spans="1:11" s="62" customFormat="1" ht="15.75" thickBot="1" x14ac:dyDescent="0.3">
      <c r="A25" s="17" t="s">
        <v>26</v>
      </c>
      <c r="B25" s="15" t="s">
        <v>391</v>
      </c>
      <c r="C25" s="17">
        <v>40</v>
      </c>
      <c r="D25" s="18" t="s">
        <v>29</v>
      </c>
      <c r="E25" s="68"/>
      <c r="F25" s="72">
        <f t="shared" si="0"/>
        <v>0</v>
      </c>
      <c r="G25" s="81">
        <f t="shared" si="1"/>
        <v>0</v>
      </c>
      <c r="H25" s="74">
        <f t="shared" si="2"/>
        <v>0</v>
      </c>
      <c r="I25" s="75">
        <f t="shared" si="3"/>
        <v>0</v>
      </c>
      <c r="J25" s="90"/>
      <c r="K25" s="35"/>
    </row>
    <row r="26" spans="1:11" s="62" customFormat="1" ht="15.75" thickBot="1" x14ac:dyDescent="0.3">
      <c r="A26" s="27" t="s">
        <v>51</v>
      </c>
      <c r="B26" s="15" t="s">
        <v>392</v>
      </c>
      <c r="C26" s="17">
        <v>50</v>
      </c>
      <c r="D26" s="18" t="s">
        <v>29</v>
      </c>
      <c r="E26" s="68"/>
      <c r="F26" s="72">
        <f t="shared" si="0"/>
        <v>0</v>
      </c>
      <c r="G26" s="81">
        <f t="shared" si="1"/>
        <v>0</v>
      </c>
      <c r="H26" s="74">
        <f t="shared" si="2"/>
        <v>0</v>
      </c>
      <c r="I26" s="75">
        <f t="shared" si="3"/>
        <v>0</v>
      </c>
      <c r="J26" s="90"/>
      <c r="K26" s="35"/>
    </row>
    <row r="27" spans="1:11" s="62" customFormat="1" ht="18" customHeight="1" thickBot="1" x14ac:dyDescent="0.3">
      <c r="A27" s="17" t="s">
        <v>52</v>
      </c>
      <c r="B27" s="214" t="s">
        <v>697</v>
      </c>
      <c r="C27" s="17">
        <v>20</v>
      </c>
      <c r="D27" s="18" t="s">
        <v>28</v>
      </c>
      <c r="E27" s="68"/>
      <c r="F27" s="72">
        <f t="shared" si="0"/>
        <v>0</v>
      </c>
      <c r="G27" s="81">
        <f t="shared" si="1"/>
        <v>0</v>
      </c>
      <c r="H27" s="74">
        <f t="shared" si="2"/>
        <v>0</v>
      </c>
      <c r="I27" s="75">
        <f t="shared" si="3"/>
        <v>0</v>
      </c>
      <c r="J27" s="90"/>
      <c r="K27" s="35"/>
    </row>
    <row r="28" spans="1:11" s="62" customFormat="1" ht="18.75" customHeight="1" thickBot="1" x14ac:dyDescent="0.3">
      <c r="A28" s="27" t="s">
        <v>53</v>
      </c>
      <c r="B28" s="70" t="s">
        <v>570</v>
      </c>
      <c r="C28" s="17">
        <v>20</v>
      </c>
      <c r="D28" s="18" t="s">
        <v>28</v>
      </c>
      <c r="E28" s="68"/>
      <c r="F28" s="72">
        <f t="shared" si="0"/>
        <v>0</v>
      </c>
      <c r="G28" s="81">
        <f t="shared" si="1"/>
        <v>0</v>
      </c>
      <c r="H28" s="74">
        <f t="shared" si="2"/>
        <v>0</v>
      </c>
      <c r="I28" s="75">
        <f t="shared" si="3"/>
        <v>0</v>
      </c>
      <c r="J28" s="90"/>
      <c r="K28" s="35"/>
    </row>
    <row r="29" spans="1:11" ht="15.75" thickBot="1" x14ac:dyDescent="0.3">
      <c r="A29" s="17" t="s">
        <v>54</v>
      </c>
      <c r="B29" s="15" t="s">
        <v>393</v>
      </c>
      <c r="C29" s="17">
        <v>50</v>
      </c>
      <c r="D29" s="18" t="s">
        <v>29</v>
      </c>
      <c r="E29" s="68"/>
      <c r="F29" s="72">
        <f t="shared" si="0"/>
        <v>0</v>
      </c>
      <c r="G29" s="81">
        <f t="shared" si="1"/>
        <v>0</v>
      </c>
      <c r="H29" s="74">
        <f t="shared" si="2"/>
        <v>0</v>
      </c>
      <c r="I29" s="75">
        <f t="shared" si="3"/>
        <v>0</v>
      </c>
      <c r="J29" s="90"/>
      <c r="K29" s="35"/>
    </row>
    <row r="30" spans="1:11" ht="15.75" thickBot="1" x14ac:dyDescent="0.3">
      <c r="A30" s="27" t="s">
        <v>55</v>
      </c>
      <c r="B30" s="15" t="s">
        <v>571</v>
      </c>
      <c r="C30" s="17">
        <v>20</v>
      </c>
      <c r="D30" s="18" t="s">
        <v>28</v>
      </c>
      <c r="E30" s="67"/>
      <c r="F30" s="72">
        <f t="shared" si="0"/>
        <v>0</v>
      </c>
      <c r="G30" s="81">
        <f t="shared" si="1"/>
        <v>0</v>
      </c>
      <c r="H30" s="74">
        <f t="shared" si="2"/>
        <v>0</v>
      </c>
      <c r="I30" s="75">
        <f t="shared" si="3"/>
        <v>0</v>
      </c>
      <c r="J30" s="90"/>
      <c r="K30" s="35"/>
    </row>
    <row r="31" spans="1:11" s="62" customFormat="1" ht="15.75" thickBot="1" x14ac:dyDescent="0.3">
      <c r="A31" s="27" t="s">
        <v>56</v>
      </c>
      <c r="B31" s="15" t="s">
        <v>698</v>
      </c>
      <c r="C31" s="17">
        <v>40</v>
      </c>
      <c r="D31" s="18" t="s">
        <v>28</v>
      </c>
      <c r="E31" s="67"/>
      <c r="F31" s="72">
        <f t="shared" si="0"/>
        <v>0</v>
      </c>
      <c r="G31" s="81">
        <f t="shared" si="1"/>
        <v>0</v>
      </c>
      <c r="H31" s="74">
        <f t="shared" si="2"/>
        <v>0</v>
      </c>
      <c r="I31" s="75">
        <f t="shared" si="3"/>
        <v>0</v>
      </c>
      <c r="J31" s="90"/>
      <c r="K31" s="35"/>
    </row>
    <row r="32" spans="1:11" s="62" customFormat="1" ht="15.75" thickBot="1" x14ac:dyDescent="0.3">
      <c r="A32" s="17" t="s">
        <v>57</v>
      </c>
      <c r="B32" s="15" t="s">
        <v>572</v>
      </c>
      <c r="C32" s="17">
        <v>100</v>
      </c>
      <c r="D32" s="18" t="s">
        <v>28</v>
      </c>
      <c r="E32" s="67"/>
      <c r="F32" s="72">
        <f t="shared" si="0"/>
        <v>0</v>
      </c>
      <c r="G32" s="81">
        <f t="shared" si="1"/>
        <v>0</v>
      </c>
      <c r="H32" s="74">
        <f t="shared" si="2"/>
        <v>0</v>
      </c>
      <c r="I32" s="75">
        <f t="shared" si="3"/>
        <v>0</v>
      </c>
      <c r="J32" s="90"/>
      <c r="K32" s="35"/>
    </row>
    <row r="33" spans="1:11" ht="15.75" thickBot="1" x14ac:dyDescent="0.3">
      <c r="A33" s="27" t="s">
        <v>58</v>
      </c>
      <c r="B33" s="15" t="s">
        <v>573</v>
      </c>
      <c r="C33" s="17">
        <v>20</v>
      </c>
      <c r="D33" s="18" t="s">
        <v>28</v>
      </c>
      <c r="E33" s="67"/>
      <c r="F33" s="72">
        <f t="shared" si="0"/>
        <v>0</v>
      </c>
      <c r="G33" s="81">
        <f t="shared" si="1"/>
        <v>0</v>
      </c>
      <c r="H33" s="74">
        <f t="shared" si="2"/>
        <v>0</v>
      </c>
      <c r="I33" s="75">
        <f t="shared" si="3"/>
        <v>0</v>
      </c>
      <c r="J33" s="90"/>
      <c r="K33" s="35"/>
    </row>
    <row r="34" spans="1:11" ht="15.75" thickBot="1" x14ac:dyDescent="0.3">
      <c r="A34" s="27" t="s">
        <v>59</v>
      </c>
      <c r="B34" s="15" t="s">
        <v>574</v>
      </c>
      <c r="C34" s="17">
        <v>60</v>
      </c>
      <c r="D34" s="18" t="s">
        <v>28</v>
      </c>
      <c r="E34" s="67"/>
      <c r="F34" s="72">
        <f t="shared" si="0"/>
        <v>0</v>
      </c>
      <c r="G34" s="81">
        <f t="shared" si="1"/>
        <v>0</v>
      </c>
      <c r="H34" s="74">
        <f t="shared" si="2"/>
        <v>0</v>
      </c>
      <c r="I34" s="75">
        <f t="shared" si="3"/>
        <v>0</v>
      </c>
      <c r="J34" s="90"/>
      <c r="K34" s="35"/>
    </row>
    <row r="35" spans="1:11" ht="15.75" thickBot="1" x14ac:dyDescent="0.3">
      <c r="A35" s="17" t="s">
        <v>60</v>
      </c>
      <c r="B35" s="15" t="s">
        <v>575</v>
      </c>
      <c r="C35" s="17">
        <v>300</v>
      </c>
      <c r="D35" s="18" t="s">
        <v>28</v>
      </c>
      <c r="E35" s="67"/>
      <c r="F35" s="72">
        <f t="shared" si="0"/>
        <v>0</v>
      </c>
      <c r="G35" s="81">
        <f t="shared" si="1"/>
        <v>0</v>
      </c>
      <c r="H35" s="74">
        <f t="shared" si="2"/>
        <v>0</v>
      </c>
      <c r="I35" s="75">
        <f t="shared" si="3"/>
        <v>0</v>
      </c>
      <c r="J35" s="90"/>
      <c r="K35" s="35"/>
    </row>
    <row r="36" spans="1:11" s="62" customFormat="1" ht="15.75" thickBot="1" x14ac:dyDescent="0.3">
      <c r="A36" s="27" t="s">
        <v>61</v>
      </c>
      <c r="B36" s="15" t="s">
        <v>699</v>
      </c>
      <c r="C36" s="17">
        <v>20</v>
      </c>
      <c r="D36" s="18" t="s">
        <v>28</v>
      </c>
      <c r="E36" s="67"/>
      <c r="F36" s="72">
        <f t="shared" si="0"/>
        <v>0</v>
      </c>
      <c r="G36" s="81">
        <f t="shared" si="1"/>
        <v>0</v>
      </c>
      <c r="H36" s="74">
        <f t="shared" si="2"/>
        <v>0</v>
      </c>
      <c r="I36" s="75">
        <f t="shared" si="3"/>
        <v>0</v>
      </c>
      <c r="J36" s="90"/>
      <c r="K36" s="35"/>
    </row>
    <row r="37" spans="1:11" s="62" customFormat="1" ht="15.75" thickBot="1" x14ac:dyDescent="0.3">
      <c r="A37" s="27" t="s">
        <v>62</v>
      </c>
      <c r="B37" s="15" t="s">
        <v>795</v>
      </c>
      <c r="C37" s="17">
        <v>90</v>
      </c>
      <c r="D37" s="18" t="s">
        <v>28</v>
      </c>
      <c r="E37" s="67"/>
      <c r="F37" s="72">
        <f t="shared" si="0"/>
        <v>0</v>
      </c>
      <c r="G37" s="81">
        <f t="shared" si="1"/>
        <v>0</v>
      </c>
      <c r="H37" s="74">
        <f t="shared" si="2"/>
        <v>0</v>
      </c>
      <c r="I37" s="75">
        <f t="shared" si="3"/>
        <v>0</v>
      </c>
      <c r="J37" s="90"/>
      <c r="K37" s="35"/>
    </row>
    <row r="38" spans="1:11" s="62" customFormat="1" ht="15.75" thickBot="1" x14ac:dyDescent="0.3">
      <c r="A38" s="17" t="s">
        <v>63</v>
      </c>
      <c r="B38" s="15" t="s">
        <v>796</v>
      </c>
      <c r="C38" s="17">
        <v>90</v>
      </c>
      <c r="D38" s="18" t="s">
        <v>28</v>
      </c>
      <c r="E38" s="67"/>
      <c r="F38" s="72">
        <f t="shared" si="0"/>
        <v>0</v>
      </c>
      <c r="G38" s="81">
        <f t="shared" si="1"/>
        <v>0</v>
      </c>
      <c r="H38" s="74">
        <f t="shared" si="2"/>
        <v>0</v>
      </c>
      <c r="I38" s="75">
        <f t="shared" si="3"/>
        <v>0</v>
      </c>
      <c r="J38" s="90"/>
      <c r="K38" s="35"/>
    </row>
    <row r="39" spans="1:11" ht="15.75" thickBot="1" x14ac:dyDescent="0.3">
      <c r="A39" s="27" t="s">
        <v>64</v>
      </c>
      <c r="B39" s="15" t="s">
        <v>577</v>
      </c>
      <c r="C39" s="17">
        <v>70</v>
      </c>
      <c r="D39" s="18" t="s">
        <v>28</v>
      </c>
      <c r="E39" s="68"/>
      <c r="F39" s="72">
        <f t="shared" si="0"/>
        <v>0</v>
      </c>
      <c r="G39" s="81">
        <f t="shared" si="1"/>
        <v>0</v>
      </c>
      <c r="H39" s="74">
        <f t="shared" si="2"/>
        <v>0</v>
      </c>
      <c r="I39" s="75">
        <f t="shared" si="3"/>
        <v>0</v>
      </c>
      <c r="J39" s="90"/>
      <c r="K39" s="35"/>
    </row>
    <row r="40" spans="1:11" s="62" customFormat="1" ht="15.75" thickBot="1" x14ac:dyDescent="0.3">
      <c r="A40" s="27" t="s">
        <v>65</v>
      </c>
      <c r="B40" s="15" t="s">
        <v>694</v>
      </c>
      <c r="C40" s="17">
        <v>50</v>
      </c>
      <c r="D40" s="18" t="s">
        <v>28</v>
      </c>
      <c r="E40" s="67"/>
      <c r="F40" s="72">
        <f t="shared" si="0"/>
        <v>0</v>
      </c>
      <c r="G40" s="81">
        <f t="shared" si="1"/>
        <v>0</v>
      </c>
      <c r="H40" s="74">
        <f t="shared" si="2"/>
        <v>0</v>
      </c>
      <c r="I40" s="75">
        <f t="shared" si="3"/>
        <v>0</v>
      </c>
      <c r="J40" s="90"/>
      <c r="K40" s="35"/>
    </row>
    <row r="41" spans="1:11" ht="15.75" thickBot="1" x14ac:dyDescent="0.3">
      <c r="A41" s="17" t="s">
        <v>66</v>
      </c>
      <c r="B41" s="15" t="s">
        <v>576</v>
      </c>
      <c r="C41" s="17">
        <v>40</v>
      </c>
      <c r="D41" s="18" t="s">
        <v>28</v>
      </c>
      <c r="E41" s="67"/>
      <c r="F41" s="72">
        <f t="shared" si="0"/>
        <v>0</v>
      </c>
      <c r="G41" s="81">
        <f t="shared" si="1"/>
        <v>0</v>
      </c>
      <c r="H41" s="74">
        <f t="shared" si="2"/>
        <v>0</v>
      </c>
      <c r="I41" s="75">
        <f t="shared" si="3"/>
        <v>0</v>
      </c>
      <c r="J41" s="90"/>
      <c r="K41" s="35"/>
    </row>
    <row r="42" spans="1:11" x14ac:dyDescent="0.25">
      <c r="A42" s="44"/>
      <c r="B42" s="48" t="s">
        <v>37</v>
      </c>
      <c r="C42" s="45"/>
      <c r="D42" s="45"/>
      <c r="E42" s="46"/>
      <c r="F42" s="76">
        <f>SUM(F14:F41)</f>
        <v>0</v>
      </c>
      <c r="G42" s="77">
        <f>SUM(G14:G41)</f>
        <v>0</v>
      </c>
      <c r="H42" s="77">
        <f>SUM(H14:H41)</f>
        <v>0</v>
      </c>
      <c r="I42" s="82">
        <f>SUM(I14:I41)</f>
        <v>0</v>
      </c>
      <c r="J42" s="43"/>
      <c r="K42" s="43"/>
    </row>
    <row r="45" spans="1:11" x14ac:dyDescent="0.25">
      <c r="A45" s="261" t="s">
        <v>30</v>
      </c>
      <c r="B45" s="261"/>
      <c r="C45" s="261"/>
      <c r="D45" s="262"/>
      <c r="E45" s="262"/>
      <c r="F45" s="262"/>
      <c r="G45" s="262"/>
      <c r="H45" s="30"/>
    </row>
    <row r="46" spans="1:11" x14ac:dyDescent="0.25">
      <c r="A46" s="6" t="s">
        <v>31</v>
      </c>
      <c r="B46" s="7"/>
      <c r="C46" s="28" t="s">
        <v>33</v>
      </c>
      <c r="D46" s="29"/>
      <c r="E46" s="29"/>
      <c r="F46" s="29"/>
      <c r="G46" s="29"/>
      <c r="H46" s="29"/>
      <c r="I46" s="31"/>
      <c r="J46" s="36"/>
      <c r="K46" s="50"/>
    </row>
    <row r="47" spans="1:11" x14ac:dyDescent="0.25">
      <c r="A47" s="41" t="s">
        <v>32</v>
      </c>
      <c r="B47" s="7"/>
      <c r="C47" s="64" t="s">
        <v>34</v>
      </c>
      <c r="D47" s="65"/>
      <c r="E47" s="65"/>
      <c r="F47" s="65"/>
      <c r="G47" s="65"/>
      <c r="H47" s="65"/>
      <c r="I47" s="65"/>
      <c r="J47" s="65"/>
      <c r="K47" s="66"/>
    </row>
    <row r="48" spans="1:11" x14ac:dyDescent="0.25">
      <c r="A48" s="41" t="s">
        <v>153</v>
      </c>
      <c r="B48" s="7"/>
      <c r="C48" s="64" t="s">
        <v>35</v>
      </c>
      <c r="D48" s="65"/>
      <c r="E48" s="65"/>
      <c r="F48" s="65"/>
      <c r="G48" s="65"/>
      <c r="H48" s="65"/>
      <c r="I48" s="65"/>
      <c r="J48" s="65"/>
      <c r="K48" s="66"/>
    </row>
    <row r="49" spans="1:11" x14ac:dyDescent="0.25">
      <c r="A49" s="41" t="s">
        <v>148</v>
      </c>
      <c r="B49" s="7"/>
      <c r="C49" s="64" t="s">
        <v>146</v>
      </c>
      <c r="D49" s="65"/>
      <c r="E49" s="65"/>
      <c r="F49" s="65"/>
      <c r="G49" s="65"/>
      <c r="H49" s="65"/>
      <c r="I49" s="65"/>
      <c r="J49" s="65"/>
      <c r="K49" s="66"/>
    </row>
    <row r="50" spans="1:11" x14ac:dyDescent="0.25">
      <c r="A50" s="41" t="s">
        <v>145</v>
      </c>
      <c r="B50" s="7"/>
      <c r="C50" s="64" t="s">
        <v>147</v>
      </c>
      <c r="D50" s="65"/>
      <c r="E50" s="65"/>
      <c r="F50" s="65"/>
      <c r="G50" s="65"/>
      <c r="H50" s="65"/>
      <c r="I50" s="65"/>
      <c r="J50" s="65"/>
      <c r="K50" s="66"/>
    </row>
    <row r="51" spans="1:11" x14ac:dyDescent="0.25">
      <c r="A51" s="6" t="s">
        <v>144</v>
      </c>
      <c r="B51" s="7"/>
      <c r="C51" s="64" t="s">
        <v>36</v>
      </c>
      <c r="D51" s="65"/>
      <c r="E51" s="65"/>
      <c r="F51" s="65"/>
      <c r="G51" s="65"/>
      <c r="H51" s="65"/>
      <c r="I51" s="65"/>
      <c r="J51" s="65"/>
      <c r="K51" s="66"/>
    </row>
    <row r="52" spans="1:11" x14ac:dyDescent="0.25">
      <c r="A52" s="21"/>
      <c r="B52" s="21"/>
      <c r="C52" s="34"/>
      <c r="D52" s="34"/>
      <c r="E52" s="34"/>
      <c r="F52" s="34"/>
      <c r="G52" s="34"/>
      <c r="H52" s="34"/>
      <c r="I52" s="34"/>
      <c r="J52" s="34"/>
    </row>
    <row r="53" spans="1:11" x14ac:dyDescent="0.25">
      <c r="A53" s="34"/>
      <c r="B53" s="34"/>
      <c r="C53" s="34"/>
      <c r="D53" s="34"/>
      <c r="E53" s="34"/>
      <c r="F53" s="34"/>
      <c r="G53" s="34"/>
      <c r="H53" s="34"/>
      <c r="I53" s="34"/>
    </row>
    <row r="54" spans="1:11" x14ac:dyDescent="0.25">
      <c r="A54" s="267" t="s">
        <v>38</v>
      </c>
      <c r="B54" s="267"/>
    </row>
    <row r="55" spans="1:11" x14ac:dyDescent="0.25">
      <c r="A55" s="264" t="s">
        <v>39</v>
      </c>
      <c r="B55" s="265"/>
      <c r="C55" s="265"/>
      <c r="D55" s="265"/>
      <c r="E55" s="266"/>
      <c r="F55" s="21"/>
      <c r="G55" s="21"/>
      <c r="H55" s="21"/>
      <c r="I55" s="21"/>
    </row>
    <row r="56" spans="1:11" x14ac:dyDescent="0.25">
      <c r="A56" s="264" t="s">
        <v>40</v>
      </c>
      <c r="B56" s="265"/>
      <c r="C56" s="265"/>
      <c r="D56" s="265"/>
      <c r="E56" s="266"/>
      <c r="F56" s="21"/>
      <c r="G56" s="21"/>
      <c r="H56" s="21"/>
      <c r="I56" s="21"/>
    </row>
    <row r="57" spans="1:11" x14ac:dyDescent="0.25">
      <c r="A57" s="264" t="s">
        <v>41</v>
      </c>
      <c r="B57" s="265"/>
      <c r="C57" s="265"/>
      <c r="D57" s="265"/>
      <c r="E57" s="266"/>
      <c r="F57" s="21"/>
      <c r="G57" s="21"/>
      <c r="H57" s="21"/>
      <c r="I57" s="21"/>
    </row>
    <row r="58" spans="1:11" x14ac:dyDescent="0.25">
      <c r="A58" s="264" t="s">
        <v>149</v>
      </c>
      <c r="B58" s="265"/>
      <c r="C58" s="265"/>
      <c r="D58" s="265"/>
      <c r="E58" s="266"/>
      <c r="F58" s="21"/>
      <c r="G58" s="21"/>
      <c r="H58" s="21"/>
      <c r="I58" s="21"/>
    </row>
    <row r="60" spans="1:11" x14ac:dyDescent="0.25">
      <c r="A60" s="263" t="s">
        <v>44</v>
      </c>
      <c r="B60" s="263"/>
      <c r="C60" s="263"/>
      <c r="D60" s="263"/>
      <c r="E60" s="263"/>
      <c r="F60" s="263"/>
      <c r="G60" s="263"/>
      <c r="H60" s="32"/>
    </row>
    <row r="61" spans="1:11" x14ac:dyDescent="0.25">
      <c r="A61" s="263" t="s">
        <v>45</v>
      </c>
      <c r="B61" s="263"/>
      <c r="C61" s="263"/>
      <c r="D61" s="263"/>
      <c r="E61" s="263"/>
      <c r="F61" s="263"/>
      <c r="G61" s="263"/>
      <c r="H61" s="32"/>
    </row>
    <row r="63" spans="1:11" x14ac:dyDescent="0.25">
      <c r="A63" s="267" t="s">
        <v>46</v>
      </c>
      <c r="B63" s="267"/>
      <c r="C63" s="267"/>
      <c r="D63" s="267"/>
      <c r="E63" s="267"/>
      <c r="F63" s="267"/>
      <c r="G63" s="267"/>
      <c r="H63" s="20"/>
    </row>
    <row r="64" spans="1:11" x14ac:dyDescent="0.25">
      <c r="A64" s="264" t="s">
        <v>150</v>
      </c>
      <c r="B64" s="265"/>
      <c r="C64" s="265"/>
      <c r="D64" s="265"/>
      <c r="E64" s="265"/>
      <c r="F64" s="265"/>
      <c r="G64" s="265"/>
      <c r="H64" s="266"/>
      <c r="I64" s="21"/>
    </row>
    <row r="65" spans="1:11" x14ac:dyDescent="0.25">
      <c r="A65" s="264" t="s">
        <v>794</v>
      </c>
      <c r="B65" s="265"/>
      <c r="C65" s="265"/>
      <c r="D65" s="265"/>
      <c r="E65" s="265"/>
      <c r="F65" s="265"/>
      <c r="G65" s="265"/>
      <c r="H65" s="266"/>
      <c r="I65" s="21"/>
    </row>
    <row r="66" spans="1:11" x14ac:dyDescent="0.25">
      <c r="A66" s="34"/>
      <c r="B66" s="34"/>
      <c r="C66" s="34"/>
      <c r="D66" s="34"/>
      <c r="E66" s="34"/>
      <c r="F66" s="34"/>
      <c r="G66" s="34"/>
      <c r="H66" s="34"/>
      <c r="I66" s="34"/>
    </row>
    <row r="67" spans="1:11" x14ac:dyDescent="0.25">
      <c r="A67" s="267" t="s">
        <v>47</v>
      </c>
      <c r="B67" s="267"/>
      <c r="C67" s="267"/>
      <c r="D67" s="9"/>
      <c r="E67" s="9"/>
      <c r="F67" s="9"/>
      <c r="G67" s="9"/>
      <c r="H67" s="9"/>
      <c r="I67" s="9"/>
      <c r="K67" s="63"/>
    </row>
    <row r="68" spans="1:11" x14ac:dyDescent="0.25">
      <c r="A68" s="264" t="s">
        <v>48</v>
      </c>
      <c r="B68" s="265"/>
      <c r="C68" s="265"/>
      <c r="D68" s="265"/>
      <c r="E68" s="265"/>
      <c r="F68" s="265"/>
      <c r="G68" s="265"/>
      <c r="H68" s="265"/>
      <c r="I68" s="265"/>
      <c r="J68" s="266"/>
    </row>
    <row r="69" spans="1:11" x14ac:dyDescent="0.25">
      <c r="A69" s="264" t="s">
        <v>103</v>
      </c>
      <c r="B69" s="265"/>
      <c r="C69" s="265"/>
      <c r="D69" s="265"/>
      <c r="E69" s="265"/>
      <c r="F69" s="265"/>
      <c r="G69" s="265"/>
      <c r="H69" s="265"/>
      <c r="I69" s="265"/>
      <c r="J69" s="266"/>
    </row>
    <row r="72" spans="1:11" x14ac:dyDescent="0.25">
      <c r="B72" t="s">
        <v>151</v>
      </c>
      <c r="E72" t="s">
        <v>49</v>
      </c>
      <c r="G72" s="63" t="s">
        <v>152</v>
      </c>
      <c r="H72" s="63"/>
      <c r="I72" s="63"/>
      <c r="J72" s="63"/>
    </row>
  </sheetData>
  <customSheetViews>
    <customSheetView guid="{2E885550-6E49-4094-A79A-F9B8865EE0DA}" fitToPage="1" topLeftCell="A4">
      <selection activeCell="H18" sqref="H18"/>
      <pageMargins left="0.43307086614173229" right="3.937007874015748E-2" top="0.55118110236220474" bottom="0.74803149606299213" header="0.31496062992125984" footer="0.31496062992125984"/>
      <pageSetup paperSize="9" scale="51" fitToWidth="0" orientation="landscape" r:id="rId1"/>
      <headerFooter>
        <oddHeader>&amp;CObrazec št. 11</oddHeader>
      </headerFooter>
    </customSheetView>
    <customSheetView guid="{ACCB35C7-7F7A-4839-8E21-D8AB5AB0B28C}" fitToPage="1" topLeftCell="A4">
      <selection activeCell="H18" sqref="H18"/>
      <pageMargins left="0.43307086614173229" right="3.937007874015748E-2" top="0.55118110236220474" bottom="0.74803149606299213" header="0.31496062992125984" footer="0.31496062992125984"/>
      <pageSetup paperSize="9" scale="51" fitToWidth="0" orientation="landscape" r:id="rId2"/>
      <headerFooter>
        <oddHeader>&amp;CObrazec št. 11</oddHeader>
      </headerFooter>
    </customSheetView>
  </customSheetViews>
  <mergeCells count="33">
    <mergeCell ref="A56:E56"/>
    <mergeCell ref="D11:D12"/>
    <mergeCell ref="A11:A12"/>
    <mergeCell ref="A57:E57"/>
    <mergeCell ref="A68:J68"/>
    <mergeCell ref="A65:H65"/>
    <mergeCell ref="A67:C67"/>
    <mergeCell ref="A58:E58"/>
    <mergeCell ref="A69:J69"/>
    <mergeCell ref="A60:G60"/>
    <mergeCell ref="A61:G61"/>
    <mergeCell ref="A63:G63"/>
    <mergeCell ref="A64:H64"/>
    <mergeCell ref="H1:I1"/>
    <mergeCell ref="C8:G8"/>
    <mergeCell ref="H2:K2"/>
    <mergeCell ref="H3:K3"/>
    <mergeCell ref="H4:K4"/>
    <mergeCell ref="H5:K5"/>
    <mergeCell ref="H6:K6"/>
    <mergeCell ref="K11:K12"/>
    <mergeCell ref="A55:E55"/>
    <mergeCell ref="A54:B54"/>
    <mergeCell ref="C11:C12"/>
    <mergeCell ref="E11:E12"/>
    <mergeCell ref="B11:B12"/>
    <mergeCell ref="I11:I12"/>
    <mergeCell ref="D45:G45"/>
    <mergeCell ref="G11:G12"/>
    <mergeCell ref="H11:H12"/>
    <mergeCell ref="J11:J12"/>
    <mergeCell ref="F11:F12"/>
    <mergeCell ref="A45:C45"/>
  </mergeCells>
  <phoneticPr fontId="33" type="noConversion"/>
  <pageMargins left="0.43307086614173229" right="3.937007874015748E-2" top="0.55118110236220474" bottom="0.74803149606299213" header="0.31496062992125984" footer="0.31496062992125984"/>
  <pageSetup paperSize="9" scale="75" fitToWidth="0" orientation="landscape" r:id="rId3"/>
  <headerFooter>
    <oddHeader>&amp;CObrazec št. 11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L177"/>
  <sheetViews>
    <sheetView zoomScaleNormal="100" workbookViewId="0">
      <selection activeCell="H2" sqref="H2:K4"/>
    </sheetView>
  </sheetViews>
  <sheetFormatPr defaultRowHeight="15" x14ac:dyDescent="0.25"/>
  <cols>
    <col min="1" max="1" width="7.140625" style="62" customWidth="1"/>
    <col min="2" max="2" width="66.5703125" style="62" customWidth="1"/>
    <col min="3" max="3" width="10.28515625" style="62" customWidth="1"/>
    <col min="4" max="4" width="9.140625" style="62"/>
    <col min="5" max="6" width="10.28515625" style="62" customWidth="1"/>
    <col min="7" max="8" width="13.7109375" style="62" customWidth="1"/>
    <col min="9" max="9" width="14.28515625" style="62" customWidth="1"/>
    <col min="10" max="10" width="16.85546875" style="62" customWidth="1"/>
    <col min="11" max="11" width="9.140625" style="62" customWidth="1"/>
    <col min="12" max="16384" width="9.140625" style="62"/>
  </cols>
  <sheetData>
    <row r="1" spans="1:12" x14ac:dyDescent="0.25">
      <c r="A1" s="3" t="s">
        <v>0</v>
      </c>
      <c r="B1" s="4"/>
      <c r="C1" s="5"/>
      <c r="D1" s="3"/>
      <c r="H1" s="223" t="s">
        <v>6</v>
      </c>
      <c r="I1" s="223"/>
      <c r="J1" s="212"/>
      <c r="K1" s="212"/>
    </row>
    <row r="2" spans="1:12" x14ac:dyDescent="0.25">
      <c r="A2" s="38" t="s">
        <v>1</v>
      </c>
      <c r="B2" s="38"/>
      <c r="C2" s="40"/>
      <c r="D2" s="40"/>
      <c r="H2" s="222" t="s">
        <v>852</v>
      </c>
      <c r="I2" s="222"/>
      <c r="J2" s="222"/>
      <c r="K2" s="222"/>
      <c r="L2" s="9"/>
    </row>
    <row r="3" spans="1:12" x14ac:dyDescent="0.25">
      <c r="A3" s="39" t="s">
        <v>2</v>
      </c>
      <c r="B3" s="39"/>
      <c r="C3" s="40"/>
      <c r="D3" s="40"/>
      <c r="H3" s="224" t="s">
        <v>853</v>
      </c>
      <c r="I3" s="224"/>
      <c r="J3" s="224"/>
      <c r="K3" s="224"/>
      <c r="L3" s="9"/>
    </row>
    <row r="4" spans="1:12" x14ac:dyDescent="0.25">
      <c r="A4" s="39" t="s">
        <v>3</v>
      </c>
      <c r="B4" s="39"/>
      <c r="C4" s="40"/>
      <c r="D4" s="40"/>
      <c r="H4" s="222" t="s">
        <v>854</v>
      </c>
      <c r="I4" s="222"/>
      <c r="J4" s="222"/>
      <c r="K4" s="222"/>
      <c r="L4" s="9"/>
    </row>
    <row r="5" spans="1:12" x14ac:dyDescent="0.25">
      <c r="A5" s="39" t="s">
        <v>4</v>
      </c>
      <c r="B5" s="39"/>
      <c r="C5" s="40"/>
      <c r="D5" s="40"/>
      <c r="H5" s="222"/>
      <c r="I5" s="222"/>
      <c r="J5" s="222"/>
      <c r="K5" s="222"/>
      <c r="L5" s="9"/>
    </row>
    <row r="6" spans="1:12" x14ac:dyDescent="0.25">
      <c r="A6" s="39" t="s">
        <v>5</v>
      </c>
      <c r="B6" s="39"/>
      <c r="C6" s="40"/>
      <c r="D6" s="40"/>
      <c r="H6" s="222"/>
      <c r="I6" s="222"/>
      <c r="J6" s="222"/>
      <c r="K6" s="222"/>
      <c r="L6" s="9"/>
    </row>
    <row r="8" spans="1:12" ht="18.75" x14ac:dyDescent="0.3">
      <c r="C8" s="257" t="s">
        <v>7</v>
      </c>
      <c r="D8" s="257"/>
      <c r="E8" s="257"/>
      <c r="F8" s="257"/>
      <c r="G8" s="257"/>
      <c r="H8" s="210"/>
    </row>
    <row r="9" spans="1:12" ht="18.75" x14ac:dyDescent="0.3">
      <c r="C9" s="37" t="s">
        <v>43</v>
      </c>
      <c r="D9" s="210">
        <v>6</v>
      </c>
      <c r="E9" s="286" t="s">
        <v>235</v>
      </c>
      <c r="F9" s="286"/>
      <c r="G9" s="286"/>
      <c r="H9" s="1"/>
    </row>
    <row r="10" spans="1:12" ht="15.75" thickBot="1" x14ac:dyDescent="0.3"/>
    <row r="11" spans="1:12" ht="26.45" customHeight="1" x14ac:dyDescent="0.25">
      <c r="A11" s="279" t="s">
        <v>8</v>
      </c>
      <c r="B11" s="271" t="s">
        <v>42</v>
      </c>
      <c r="C11" s="271" t="s">
        <v>9</v>
      </c>
      <c r="D11" s="271" t="s">
        <v>10</v>
      </c>
      <c r="E11" s="273" t="s">
        <v>11</v>
      </c>
      <c r="F11" s="273" t="s">
        <v>12</v>
      </c>
      <c r="G11" s="275" t="s">
        <v>140</v>
      </c>
      <c r="H11" s="269" t="s">
        <v>139</v>
      </c>
      <c r="I11" s="269" t="s">
        <v>141</v>
      </c>
      <c r="J11" s="277" t="s">
        <v>13</v>
      </c>
    </row>
    <row r="12" spans="1:12" ht="17.25" customHeight="1" x14ac:dyDescent="0.25">
      <c r="A12" s="280"/>
      <c r="B12" s="272"/>
      <c r="C12" s="272"/>
      <c r="D12" s="272"/>
      <c r="E12" s="274"/>
      <c r="F12" s="274"/>
      <c r="G12" s="276"/>
      <c r="H12" s="270"/>
      <c r="I12" s="270"/>
      <c r="J12" s="278"/>
    </row>
    <row r="13" spans="1:12" x14ac:dyDescent="0.25">
      <c r="A13" s="22">
        <v>0</v>
      </c>
      <c r="B13" s="16">
        <v>1</v>
      </c>
      <c r="C13" s="16">
        <v>2</v>
      </c>
      <c r="D13" s="16">
        <v>3</v>
      </c>
      <c r="E13" s="23">
        <v>4</v>
      </c>
      <c r="F13" s="23">
        <v>5</v>
      </c>
      <c r="G13" s="24" t="s">
        <v>14</v>
      </c>
      <c r="H13" s="53" t="s">
        <v>142</v>
      </c>
      <c r="I13" s="53" t="s">
        <v>143</v>
      </c>
      <c r="J13" s="56">
        <v>9</v>
      </c>
      <c r="L13" s="9"/>
    </row>
    <row r="14" spans="1:12" x14ac:dyDescent="0.25">
      <c r="A14" s="282" t="s">
        <v>137</v>
      </c>
      <c r="B14" s="283"/>
      <c r="C14" s="283"/>
      <c r="D14" s="283"/>
      <c r="E14" s="283"/>
      <c r="F14" s="283"/>
      <c r="G14" s="283"/>
      <c r="H14" s="283"/>
      <c r="I14" s="283"/>
      <c r="J14" s="284"/>
      <c r="K14" s="55"/>
      <c r="L14" s="55"/>
    </row>
    <row r="15" spans="1:12" x14ac:dyDescent="0.25">
      <c r="A15" s="27">
        <v>1</v>
      </c>
      <c r="B15" s="60" t="s">
        <v>116</v>
      </c>
      <c r="C15" s="27">
        <v>150</v>
      </c>
      <c r="D15" s="54" t="s">
        <v>28</v>
      </c>
      <c r="E15" s="67"/>
      <c r="F15" s="72">
        <f>E15*0.095</f>
        <v>0</v>
      </c>
      <c r="G15" s="81">
        <f t="shared" ref="G15:G40" si="0">SUM(E15:F15)</f>
        <v>0</v>
      </c>
      <c r="H15" s="74">
        <f>(E15*C15)</f>
        <v>0</v>
      </c>
      <c r="I15" s="84">
        <f>+G15*C15</f>
        <v>0</v>
      </c>
      <c r="J15" s="89"/>
    </row>
    <row r="16" spans="1:12" x14ac:dyDescent="0.25">
      <c r="A16" s="17">
        <v>2</v>
      </c>
      <c r="B16" s="58" t="s">
        <v>113</v>
      </c>
      <c r="C16" s="17">
        <v>2500</v>
      </c>
      <c r="D16" s="19" t="s">
        <v>28</v>
      </c>
      <c r="E16" s="68"/>
      <c r="F16" s="72">
        <f t="shared" ref="F16:F86" si="1">E16*0.095</f>
        <v>0</v>
      </c>
      <c r="G16" s="73">
        <f t="shared" si="0"/>
        <v>0</v>
      </c>
      <c r="H16" s="74">
        <f t="shared" ref="H16:H86" si="2">(E16*C16)</f>
        <v>0</v>
      </c>
      <c r="I16" s="84">
        <f t="shared" ref="I16:I40" si="3">+G16*C16</f>
        <v>0</v>
      </c>
      <c r="J16" s="90"/>
    </row>
    <row r="17" spans="1:10" x14ac:dyDescent="0.25">
      <c r="A17" s="17">
        <v>3</v>
      </c>
      <c r="B17" s="58" t="s">
        <v>106</v>
      </c>
      <c r="C17" s="17">
        <v>250</v>
      </c>
      <c r="D17" s="19" t="s">
        <v>28</v>
      </c>
      <c r="E17" s="68"/>
      <c r="F17" s="72">
        <f t="shared" si="1"/>
        <v>0</v>
      </c>
      <c r="G17" s="73">
        <f t="shared" si="0"/>
        <v>0</v>
      </c>
      <c r="H17" s="74">
        <f t="shared" si="2"/>
        <v>0</v>
      </c>
      <c r="I17" s="84">
        <f t="shared" si="3"/>
        <v>0</v>
      </c>
      <c r="J17" s="90"/>
    </row>
    <row r="18" spans="1:10" ht="15" customHeight="1" x14ac:dyDescent="0.25">
      <c r="A18" s="27">
        <v>4</v>
      </c>
      <c r="B18" s="58" t="s">
        <v>114</v>
      </c>
      <c r="C18" s="17">
        <v>110</v>
      </c>
      <c r="D18" s="19" t="s">
        <v>28</v>
      </c>
      <c r="E18" s="68"/>
      <c r="F18" s="72">
        <f t="shared" si="1"/>
        <v>0</v>
      </c>
      <c r="G18" s="73">
        <f t="shared" si="0"/>
        <v>0</v>
      </c>
      <c r="H18" s="74">
        <f t="shared" si="2"/>
        <v>0</v>
      </c>
      <c r="I18" s="84">
        <f t="shared" si="3"/>
        <v>0</v>
      </c>
      <c r="J18" s="90"/>
    </row>
    <row r="19" spans="1:10" x14ac:dyDescent="0.25">
      <c r="A19" s="17">
        <v>5</v>
      </c>
      <c r="B19" s="58" t="s">
        <v>115</v>
      </c>
      <c r="C19" s="17">
        <v>100</v>
      </c>
      <c r="D19" s="19" t="s">
        <v>28</v>
      </c>
      <c r="E19" s="68"/>
      <c r="F19" s="72">
        <f t="shared" si="1"/>
        <v>0</v>
      </c>
      <c r="G19" s="73">
        <f t="shared" si="0"/>
        <v>0</v>
      </c>
      <c r="H19" s="74">
        <f t="shared" si="2"/>
        <v>0</v>
      </c>
      <c r="I19" s="84">
        <f t="shared" si="3"/>
        <v>0</v>
      </c>
      <c r="J19" s="90"/>
    </row>
    <row r="20" spans="1:10" x14ac:dyDescent="0.25">
      <c r="A20" s="17">
        <v>6</v>
      </c>
      <c r="B20" s="58" t="s">
        <v>105</v>
      </c>
      <c r="C20" s="17">
        <v>500</v>
      </c>
      <c r="D20" s="19" t="s">
        <v>28</v>
      </c>
      <c r="E20" s="68"/>
      <c r="F20" s="72">
        <f t="shared" si="1"/>
        <v>0</v>
      </c>
      <c r="G20" s="73">
        <f t="shared" si="0"/>
        <v>0</v>
      </c>
      <c r="H20" s="74">
        <f t="shared" si="2"/>
        <v>0</v>
      </c>
      <c r="I20" s="84">
        <f t="shared" si="3"/>
        <v>0</v>
      </c>
      <c r="J20" s="90"/>
    </row>
    <row r="21" spans="1:10" x14ac:dyDescent="0.25">
      <c r="A21" s="27">
        <v>7</v>
      </c>
      <c r="B21" s="58" t="s">
        <v>223</v>
      </c>
      <c r="C21" s="17">
        <v>800</v>
      </c>
      <c r="D21" s="19" t="s">
        <v>28</v>
      </c>
      <c r="E21" s="68"/>
      <c r="F21" s="72">
        <f t="shared" si="1"/>
        <v>0</v>
      </c>
      <c r="G21" s="73">
        <v>0</v>
      </c>
      <c r="H21" s="74">
        <f t="shared" si="2"/>
        <v>0</v>
      </c>
      <c r="I21" s="84">
        <f t="shared" si="3"/>
        <v>0</v>
      </c>
      <c r="J21" s="90"/>
    </row>
    <row r="22" spans="1:10" x14ac:dyDescent="0.25">
      <c r="A22" s="27">
        <v>8</v>
      </c>
      <c r="B22" s="58" t="s">
        <v>104</v>
      </c>
      <c r="C22" s="17">
        <v>1000</v>
      </c>
      <c r="D22" s="19" t="s">
        <v>28</v>
      </c>
      <c r="E22" s="68"/>
      <c r="F22" s="72">
        <f t="shared" si="1"/>
        <v>0</v>
      </c>
      <c r="G22" s="73">
        <f t="shared" si="0"/>
        <v>0</v>
      </c>
      <c r="H22" s="74">
        <f t="shared" si="2"/>
        <v>0</v>
      </c>
      <c r="I22" s="84">
        <f t="shared" si="3"/>
        <v>0</v>
      </c>
      <c r="J22" s="90"/>
    </row>
    <row r="23" spans="1:10" x14ac:dyDescent="0.25">
      <c r="A23" s="17">
        <v>9</v>
      </c>
      <c r="B23" s="58" t="s">
        <v>117</v>
      </c>
      <c r="C23" s="17">
        <v>150</v>
      </c>
      <c r="D23" s="19" t="s">
        <v>28</v>
      </c>
      <c r="E23" s="68"/>
      <c r="F23" s="72">
        <f t="shared" si="1"/>
        <v>0</v>
      </c>
      <c r="G23" s="73">
        <f>SUM(E23:F23)</f>
        <v>0</v>
      </c>
      <c r="H23" s="74">
        <f t="shared" si="2"/>
        <v>0</v>
      </c>
      <c r="I23" s="84">
        <f t="shared" si="3"/>
        <v>0</v>
      </c>
      <c r="J23" s="90"/>
    </row>
    <row r="24" spans="1:10" x14ac:dyDescent="0.25">
      <c r="A24" s="17">
        <v>10</v>
      </c>
      <c r="B24" s="59" t="s">
        <v>131</v>
      </c>
      <c r="C24" s="17">
        <v>300</v>
      </c>
      <c r="D24" s="18" t="s">
        <v>28</v>
      </c>
      <c r="E24" s="68"/>
      <c r="F24" s="72">
        <f t="shared" si="1"/>
        <v>0</v>
      </c>
      <c r="G24" s="73">
        <f>SUM(E24:F24)</f>
        <v>0</v>
      </c>
      <c r="H24" s="74">
        <f t="shared" si="2"/>
        <v>0</v>
      </c>
      <c r="I24" s="84">
        <f t="shared" si="3"/>
        <v>0</v>
      </c>
      <c r="J24" s="90"/>
    </row>
    <row r="25" spans="1:10" x14ac:dyDescent="0.25">
      <c r="A25" s="27">
        <v>11</v>
      </c>
      <c r="B25" s="58" t="s">
        <v>111</v>
      </c>
      <c r="C25" s="17">
        <v>100</v>
      </c>
      <c r="D25" s="19" t="s">
        <v>28</v>
      </c>
      <c r="E25" s="68"/>
      <c r="F25" s="72">
        <f t="shared" si="1"/>
        <v>0</v>
      </c>
      <c r="G25" s="73">
        <f t="shared" si="0"/>
        <v>0</v>
      </c>
      <c r="H25" s="74">
        <f t="shared" si="2"/>
        <v>0</v>
      </c>
      <c r="I25" s="84">
        <f t="shared" si="3"/>
        <v>0</v>
      </c>
      <c r="J25" s="90"/>
    </row>
    <row r="26" spans="1:10" x14ac:dyDescent="0.25">
      <c r="A26" s="27">
        <v>12</v>
      </c>
      <c r="B26" s="58" t="s">
        <v>222</v>
      </c>
      <c r="C26" s="17">
        <v>200</v>
      </c>
      <c r="D26" s="19" t="s">
        <v>28</v>
      </c>
      <c r="E26" s="68"/>
      <c r="F26" s="72">
        <f t="shared" si="1"/>
        <v>0</v>
      </c>
      <c r="G26" s="73">
        <v>0</v>
      </c>
      <c r="H26" s="74">
        <f t="shared" si="2"/>
        <v>0</v>
      </c>
      <c r="I26" s="84">
        <f t="shared" si="3"/>
        <v>0</v>
      </c>
      <c r="J26" s="90"/>
    </row>
    <row r="27" spans="1:10" x14ac:dyDescent="0.25">
      <c r="A27" s="17">
        <v>13</v>
      </c>
      <c r="B27" s="58" t="s">
        <v>112</v>
      </c>
      <c r="C27" s="17">
        <v>10</v>
      </c>
      <c r="D27" s="19" t="s">
        <v>28</v>
      </c>
      <c r="E27" s="68"/>
      <c r="F27" s="72">
        <f t="shared" si="1"/>
        <v>0</v>
      </c>
      <c r="G27" s="73">
        <f t="shared" si="0"/>
        <v>0</v>
      </c>
      <c r="H27" s="74">
        <f t="shared" si="2"/>
        <v>0</v>
      </c>
      <c r="I27" s="84">
        <f t="shared" si="3"/>
        <v>0</v>
      </c>
      <c r="J27" s="90"/>
    </row>
    <row r="28" spans="1:10" x14ac:dyDescent="0.25">
      <c r="A28" s="17">
        <v>14</v>
      </c>
      <c r="B28" s="58" t="s">
        <v>118</v>
      </c>
      <c r="C28" s="17">
        <v>300</v>
      </c>
      <c r="D28" s="19" t="s">
        <v>28</v>
      </c>
      <c r="E28" s="68"/>
      <c r="F28" s="72">
        <f t="shared" si="1"/>
        <v>0</v>
      </c>
      <c r="G28" s="73">
        <f t="shared" si="0"/>
        <v>0</v>
      </c>
      <c r="H28" s="74">
        <f t="shared" si="2"/>
        <v>0</v>
      </c>
      <c r="I28" s="84">
        <f t="shared" si="3"/>
        <v>0</v>
      </c>
      <c r="J28" s="90"/>
    </row>
    <row r="29" spans="1:10" x14ac:dyDescent="0.25">
      <c r="A29" s="27">
        <v>15</v>
      </c>
      <c r="B29" s="58" t="s">
        <v>110</v>
      </c>
      <c r="C29" s="17">
        <v>200</v>
      </c>
      <c r="D29" s="19" t="s">
        <v>28</v>
      </c>
      <c r="E29" s="68"/>
      <c r="F29" s="72">
        <f t="shared" si="1"/>
        <v>0</v>
      </c>
      <c r="G29" s="73">
        <f t="shared" si="0"/>
        <v>0</v>
      </c>
      <c r="H29" s="74">
        <f t="shared" si="2"/>
        <v>0</v>
      </c>
      <c r="I29" s="84">
        <f t="shared" si="3"/>
        <v>0</v>
      </c>
      <c r="J29" s="90"/>
    </row>
    <row r="30" spans="1:10" x14ac:dyDescent="0.25">
      <c r="A30" s="17">
        <v>16</v>
      </c>
      <c r="B30" s="58" t="s">
        <v>108</v>
      </c>
      <c r="C30" s="17">
        <v>100</v>
      </c>
      <c r="D30" s="19" t="s">
        <v>28</v>
      </c>
      <c r="E30" s="68"/>
      <c r="F30" s="72">
        <f t="shared" si="1"/>
        <v>0</v>
      </c>
      <c r="G30" s="73">
        <f t="shared" si="0"/>
        <v>0</v>
      </c>
      <c r="H30" s="74">
        <f t="shared" si="2"/>
        <v>0</v>
      </c>
      <c r="I30" s="84">
        <f t="shared" si="3"/>
        <v>0</v>
      </c>
      <c r="J30" s="90"/>
    </row>
    <row r="31" spans="1:10" x14ac:dyDescent="0.25">
      <c r="A31" s="17">
        <v>17</v>
      </c>
      <c r="B31" s="58" t="s">
        <v>120</v>
      </c>
      <c r="C31" s="17">
        <v>100</v>
      </c>
      <c r="D31" s="19" t="s">
        <v>28</v>
      </c>
      <c r="E31" s="68"/>
      <c r="F31" s="72">
        <f t="shared" si="1"/>
        <v>0</v>
      </c>
      <c r="G31" s="73">
        <f>SUM(E31:F31)</f>
        <v>0</v>
      </c>
      <c r="H31" s="74">
        <f t="shared" si="2"/>
        <v>0</v>
      </c>
      <c r="I31" s="84">
        <f t="shared" si="3"/>
        <v>0</v>
      </c>
      <c r="J31" s="90"/>
    </row>
    <row r="32" spans="1:10" x14ac:dyDescent="0.25">
      <c r="A32" s="17">
        <v>18</v>
      </c>
      <c r="B32" s="58" t="s">
        <v>737</v>
      </c>
      <c r="C32" s="17">
        <v>40</v>
      </c>
      <c r="D32" s="19" t="s">
        <v>28</v>
      </c>
      <c r="E32" s="68"/>
      <c r="F32" s="72">
        <f t="shared" si="1"/>
        <v>0</v>
      </c>
      <c r="G32" s="73">
        <f t="shared" si="0"/>
        <v>0</v>
      </c>
      <c r="H32" s="74">
        <f t="shared" si="2"/>
        <v>0</v>
      </c>
      <c r="I32" s="84">
        <f t="shared" si="3"/>
        <v>0</v>
      </c>
      <c r="J32" s="90"/>
    </row>
    <row r="33" spans="1:10" x14ac:dyDescent="0.25">
      <c r="A33" s="17">
        <v>19</v>
      </c>
      <c r="B33" s="58" t="s">
        <v>738</v>
      </c>
      <c r="C33" s="17">
        <v>10</v>
      </c>
      <c r="D33" s="19" t="s">
        <v>28</v>
      </c>
      <c r="E33" s="68"/>
      <c r="F33" s="72">
        <f t="shared" si="1"/>
        <v>0</v>
      </c>
      <c r="G33" s="73">
        <f t="shared" si="0"/>
        <v>0</v>
      </c>
      <c r="H33" s="74">
        <f t="shared" si="2"/>
        <v>0</v>
      </c>
      <c r="I33" s="84">
        <f t="shared" si="3"/>
        <v>0</v>
      </c>
      <c r="J33" s="90"/>
    </row>
    <row r="34" spans="1:10" x14ac:dyDescent="0.25">
      <c r="A34" s="17">
        <v>20</v>
      </c>
      <c r="B34" s="58" t="s">
        <v>107</v>
      </c>
      <c r="C34" s="17">
        <v>120</v>
      </c>
      <c r="D34" s="19" t="s">
        <v>28</v>
      </c>
      <c r="E34" s="68"/>
      <c r="F34" s="72">
        <f t="shared" si="1"/>
        <v>0</v>
      </c>
      <c r="G34" s="73">
        <f t="shared" si="0"/>
        <v>0</v>
      </c>
      <c r="H34" s="74">
        <f t="shared" si="2"/>
        <v>0</v>
      </c>
      <c r="I34" s="84">
        <f t="shared" si="3"/>
        <v>0</v>
      </c>
      <c r="J34" s="90"/>
    </row>
    <row r="35" spans="1:10" x14ac:dyDescent="0.25">
      <c r="A35" s="17">
        <v>21</v>
      </c>
      <c r="B35" s="58" t="s">
        <v>739</v>
      </c>
      <c r="C35" s="17">
        <v>20</v>
      </c>
      <c r="D35" s="19" t="s">
        <v>28</v>
      </c>
      <c r="E35" s="68"/>
      <c r="F35" s="72">
        <f t="shared" si="1"/>
        <v>0</v>
      </c>
      <c r="G35" s="73">
        <f t="shared" si="0"/>
        <v>0</v>
      </c>
      <c r="H35" s="74">
        <f t="shared" si="2"/>
        <v>0</v>
      </c>
      <c r="I35" s="84">
        <f t="shared" si="3"/>
        <v>0</v>
      </c>
      <c r="J35" s="90"/>
    </row>
    <row r="36" spans="1:10" x14ac:dyDescent="0.25">
      <c r="A36" s="17">
        <v>22</v>
      </c>
      <c r="B36" s="58" t="s">
        <v>740</v>
      </c>
      <c r="C36" s="17">
        <v>10</v>
      </c>
      <c r="D36" s="19" t="s">
        <v>28</v>
      </c>
      <c r="E36" s="68"/>
      <c r="F36" s="72">
        <f t="shared" si="1"/>
        <v>0</v>
      </c>
      <c r="G36" s="73">
        <f t="shared" si="0"/>
        <v>0</v>
      </c>
      <c r="H36" s="74">
        <f t="shared" si="2"/>
        <v>0</v>
      </c>
      <c r="I36" s="84">
        <f t="shared" si="3"/>
        <v>0</v>
      </c>
      <c r="J36" s="90"/>
    </row>
    <row r="37" spans="1:10" x14ac:dyDescent="0.25">
      <c r="A37" s="17">
        <v>23</v>
      </c>
      <c r="B37" s="58" t="s">
        <v>741</v>
      </c>
      <c r="C37" s="17">
        <v>10</v>
      </c>
      <c r="D37" s="19" t="s">
        <v>28</v>
      </c>
      <c r="E37" s="68"/>
      <c r="F37" s="72">
        <f t="shared" si="1"/>
        <v>0</v>
      </c>
      <c r="G37" s="73">
        <f t="shared" si="0"/>
        <v>0</v>
      </c>
      <c r="H37" s="74">
        <f t="shared" si="2"/>
        <v>0</v>
      </c>
      <c r="I37" s="84">
        <f t="shared" si="3"/>
        <v>0</v>
      </c>
      <c r="J37" s="90"/>
    </row>
    <row r="38" spans="1:10" x14ac:dyDescent="0.25">
      <c r="A38" s="17">
        <v>24</v>
      </c>
      <c r="B38" s="58" t="s">
        <v>109</v>
      </c>
      <c r="C38" s="17">
        <v>70</v>
      </c>
      <c r="D38" s="19" t="s">
        <v>28</v>
      </c>
      <c r="E38" s="68"/>
      <c r="F38" s="72">
        <f t="shared" si="1"/>
        <v>0</v>
      </c>
      <c r="G38" s="73">
        <f t="shared" si="0"/>
        <v>0</v>
      </c>
      <c r="H38" s="74">
        <f t="shared" si="2"/>
        <v>0</v>
      </c>
      <c r="I38" s="84">
        <f t="shared" si="3"/>
        <v>0</v>
      </c>
      <c r="J38" s="90"/>
    </row>
    <row r="39" spans="1:10" x14ac:dyDescent="0.25">
      <c r="A39" s="17">
        <v>25</v>
      </c>
      <c r="B39" s="58" t="s">
        <v>135</v>
      </c>
      <c r="C39" s="17">
        <v>250</v>
      </c>
      <c r="D39" s="19" t="s">
        <v>28</v>
      </c>
      <c r="E39" s="68"/>
      <c r="F39" s="72">
        <f t="shared" si="1"/>
        <v>0</v>
      </c>
      <c r="G39" s="73">
        <f>SUM(E39:F39)</f>
        <v>0</v>
      </c>
      <c r="H39" s="74">
        <f t="shared" si="2"/>
        <v>0</v>
      </c>
      <c r="I39" s="84">
        <f t="shared" si="3"/>
        <v>0</v>
      </c>
      <c r="J39" s="90"/>
    </row>
    <row r="40" spans="1:10" x14ac:dyDescent="0.25">
      <c r="A40" s="17">
        <v>26</v>
      </c>
      <c r="B40" s="58" t="s">
        <v>119</v>
      </c>
      <c r="C40" s="17">
        <v>80</v>
      </c>
      <c r="D40" s="19" t="s">
        <v>28</v>
      </c>
      <c r="E40" s="68"/>
      <c r="F40" s="72">
        <f t="shared" si="1"/>
        <v>0</v>
      </c>
      <c r="G40" s="73">
        <f t="shared" si="0"/>
        <v>0</v>
      </c>
      <c r="H40" s="74">
        <f t="shared" si="2"/>
        <v>0</v>
      </c>
      <c r="I40" s="84">
        <f t="shared" si="3"/>
        <v>0</v>
      </c>
      <c r="J40" s="90"/>
    </row>
    <row r="41" spans="1:10" x14ac:dyDescent="0.25">
      <c r="A41" s="282" t="s">
        <v>138</v>
      </c>
      <c r="B41" s="283"/>
      <c r="C41" s="283"/>
      <c r="D41" s="283"/>
      <c r="E41" s="283"/>
      <c r="F41" s="283"/>
      <c r="G41" s="283"/>
      <c r="H41" s="283"/>
      <c r="I41" s="283"/>
      <c r="J41" s="284"/>
    </row>
    <row r="42" spans="1:10" x14ac:dyDescent="0.25">
      <c r="A42" s="27">
        <v>23</v>
      </c>
      <c r="B42" s="57" t="s">
        <v>224</v>
      </c>
      <c r="C42" s="17">
        <v>60</v>
      </c>
      <c r="D42" s="19" t="s">
        <v>28</v>
      </c>
      <c r="E42" s="68"/>
      <c r="F42" s="72">
        <f t="shared" si="1"/>
        <v>0</v>
      </c>
      <c r="G42" s="73">
        <f t="shared" ref="G42:G92" si="4">SUM(E42:F42)</f>
        <v>0</v>
      </c>
      <c r="H42" s="74">
        <f t="shared" si="2"/>
        <v>0</v>
      </c>
      <c r="I42" s="84">
        <f>+G42*C42</f>
        <v>0</v>
      </c>
      <c r="J42" s="90"/>
    </row>
    <row r="43" spans="1:10" x14ac:dyDescent="0.25">
      <c r="A43" s="27">
        <v>24</v>
      </c>
      <c r="B43" s="57" t="s">
        <v>230</v>
      </c>
      <c r="C43" s="17">
        <v>20</v>
      </c>
      <c r="D43" s="19" t="s">
        <v>28</v>
      </c>
      <c r="E43" s="68"/>
      <c r="F43" s="72">
        <f t="shared" si="1"/>
        <v>0</v>
      </c>
      <c r="G43" s="73">
        <v>0</v>
      </c>
      <c r="H43" s="74">
        <f t="shared" si="2"/>
        <v>0</v>
      </c>
      <c r="I43" s="84">
        <f t="shared" ref="I43:I92" si="5">+G43*C43</f>
        <v>0</v>
      </c>
      <c r="J43" s="90"/>
    </row>
    <row r="44" spans="1:10" x14ac:dyDescent="0.25">
      <c r="A44" s="27">
        <v>25</v>
      </c>
      <c r="B44" s="57" t="s">
        <v>126</v>
      </c>
      <c r="C44" s="17">
        <v>120</v>
      </c>
      <c r="D44" s="19" t="s">
        <v>28</v>
      </c>
      <c r="E44" s="68"/>
      <c r="F44" s="72">
        <f t="shared" si="1"/>
        <v>0</v>
      </c>
      <c r="G44" s="73">
        <v>0</v>
      </c>
      <c r="H44" s="74">
        <f t="shared" si="2"/>
        <v>0</v>
      </c>
      <c r="I44" s="84">
        <f t="shared" si="5"/>
        <v>0</v>
      </c>
      <c r="J44" s="90"/>
    </row>
    <row r="45" spans="1:10" x14ac:dyDescent="0.25">
      <c r="A45" s="27">
        <v>26</v>
      </c>
      <c r="B45" s="57" t="s">
        <v>225</v>
      </c>
      <c r="C45" s="17">
        <v>130</v>
      </c>
      <c r="D45" s="19" t="s">
        <v>28</v>
      </c>
      <c r="E45" s="68"/>
      <c r="F45" s="72">
        <f t="shared" si="1"/>
        <v>0</v>
      </c>
      <c r="G45" s="73">
        <v>0</v>
      </c>
      <c r="H45" s="74">
        <f t="shared" si="2"/>
        <v>0</v>
      </c>
      <c r="I45" s="84">
        <f t="shared" si="5"/>
        <v>0</v>
      </c>
      <c r="J45" s="90"/>
    </row>
    <row r="46" spans="1:10" x14ac:dyDescent="0.25">
      <c r="A46" s="27">
        <v>27</v>
      </c>
      <c r="B46" s="57" t="s">
        <v>129</v>
      </c>
      <c r="C46" s="17">
        <v>80</v>
      </c>
      <c r="D46" s="19" t="s">
        <v>28</v>
      </c>
      <c r="E46" s="68"/>
      <c r="F46" s="72">
        <f t="shared" si="1"/>
        <v>0</v>
      </c>
      <c r="G46" s="73">
        <f t="shared" si="4"/>
        <v>0</v>
      </c>
      <c r="H46" s="74">
        <f t="shared" si="2"/>
        <v>0</v>
      </c>
      <c r="I46" s="84">
        <f t="shared" si="5"/>
        <v>0</v>
      </c>
      <c r="J46" s="90"/>
    </row>
    <row r="47" spans="1:10" x14ac:dyDescent="0.25">
      <c r="A47" s="27">
        <v>28</v>
      </c>
      <c r="B47" s="57" t="s">
        <v>130</v>
      </c>
      <c r="C47" s="17">
        <v>15</v>
      </c>
      <c r="D47" s="19" t="s">
        <v>28</v>
      </c>
      <c r="E47" s="68"/>
      <c r="F47" s="72">
        <f t="shared" si="1"/>
        <v>0</v>
      </c>
      <c r="G47" s="73">
        <f t="shared" si="4"/>
        <v>0</v>
      </c>
      <c r="H47" s="74">
        <f t="shared" si="2"/>
        <v>0</v>
      </c>
      <c r="I47" s="84">
        <f t="shared" si="5"/>
        <v>0</v>
      </c>
      <c r="J47" s="90"/>
    </row>
    <row r="48" spans="1:10" x14ac:dyDescent="0.25">
      <c r="A48" s="27">
        <v>29</v>
      </c>
      <c r="B48" s="57" t="s">
        <v>127</v>
      </c>
      <c r="C48" s="17">
        <v>100</v>
      </c>
      <c r="D48" s="19" t="s">
        <v>28</v>
      </c>
      <c r="E48" s="68"/>
      <c r="F48" s="72">
        <f t="shared" si="1"/>
        <v>0</v>
      </c>
      <c r="G48" s="73">
        <f t="shared" si="4"/>
        <v>0</v>
      </c>
      <c r="H48" s="74">
        <f t="shared" si="2"/>
        <v>0</v>
      </c>
      <c r="I48" s="84">
        <f t="shared" si="5"/>
        <v>0</v>
      </c>
      <c r="J48" s="90"/>
    </row>
    <row r="49" spans="1:10" x14ac:dyDescent="0.25">
      <c r="A49" s="27">
        <v>30</v>
      </c>
      <c r="B49" s="57" t="s">
        <v>801</v>
      </c>
      <c r="C49" s="17">
        <v>20</v>
      </c>
      <c r="D49" s="19" t="s">
        <v>28</v>
      </c>
      <c r="E49" s="68"/>
      <c r="F49" s="72">
        <f t="shared" si="1"/>
        <v>0</v>
      </c>
      <c r="G49" s="73">
        <f t="shared" si="4"/>
        <v>0</v>
      </c>
      <c r="H49" s="74">
        <f t="shared" si="2"/>
        <v>0</v>
      </c>
      <c r="I49" s="84">
        <f t="shared" si="5"/>
        <v>0</v>
      </c>
      <c r="J49" s="90"/>
    </row>
    <row r="50" spans="1:10" x14ac:dyDescent="0.25">
      <c r="A50" s="27">
        <v>31</v>
      </c>
      <c r="B50" s="57" t="s">
        <v>226</v>
      </c>
      <c r="C50" s="17">
        <v>100</v>
      </c>
      <c r="D50" s="19" t="s">
        <v>28</v>
      </c>
      <c r="E50" s="68"/>
      <c r="F50" s="72">
        <f t="shared" si="1"/>
        <v>0</v>
      </c>
      <c r="G50" s="73">
        <f t="shared" si="4"/>
        <v>0</v>
      </c>
      <c r="H50" s="74">
        <f t="shared" si="2"/>
        <v>0</v>
      </c>
      <c r="I50" s="84">
        <f t="shared" si="5"/>
        <v>0</v>
      </c>
      <c r="J50" s="90"/>
    </row>
    <row r="51" spans="1:10" x14ac:dyDescent="0.25">
      <c r="A51" s="27">
        <v>32</v>
      </c>
      <c r="B51" s="57" t="s">
        <v>227</v>
      </c>
      <c r="C51" s="17">
        <v>1500</v>
      </c>
      <c r="D51" s="19" t="s">
        <v>28</v>
      </c>
      <c r="E51" s="68"/>
      <c r="F51" s="72">
        <f t="shared" si="1"/>
        <v>0</v>
      </c>
      <c r="G51" s="73">
        <f t="shared" si="4"/>
        <v>0</v>
      </c>
      <c r="H51" s="74">
        <f t="shared" si="2"/>
        <v>0</v>
      </c>
      <c r="I51" s="84">
        <f t="shared" si="5"/>
        <v>0</v>
      </c>
      <c r="J51" s="90"/>
    </row>
    <row r="52" spans="1:10" x14ac:dyDescent="0.25">
      <c r="A52" s="27">
        <v>33</v>
      </c>
      <c r="B52" s="57" t="s">
        <v>228</v>
      </c>
      <c r="C52" s="17">
        <v>1500</v>
      </c>
      <c r="D52" s="19" t="s">
        <v>134</v>
      </c>
      <c r="E52" s="68"/>
      <c r="F52" s="72">
        <f t="shared" si="1"/>
        <v>0</v>
      </c>
      <c r="G52" s="73">
        <f t="shared" si="4"/>
        <v>0</v>
      </c>
      <c r="H52" s="74">
        <f t="shared" si="2"/>
        <v>0</v>
      </c>
      <c r="I52" s="84">
        <f t="shared" si="5"/>
        <v>0</v>
      </c>
      <c r="J52" s="90"/>
    </row>
    <row r="53" spans="1:10" x14ac:dyDescent="0.25">
      <c r="A53" s="27">
        <v>34</v>
      </c>
      <c r="B53" s="57" t="s">
        <v>124</v>
      </c>
      <c r="C53" s="17">
        <v>100</v>
      </c>
      <c r="D53" s="19" t="s">
        <v>28</v>
      </c>
      <c r="E53" s="68"/>
      <c r="F53" s="72">
        <f t="shared" si="1"/>
        <v>0</v>
      </c>
      <c r="G53" s="73">
        <f t="shared" si="4"/>
        <v>0</v>
      </c>
      <c r="H53" s="74">
        <f t="shared" si="2"/>
        <v>0</v>
      </c>
      <c r="I53" s="84">
        <f t="shared" si="5"/>
        <v>0</v>
      </c>
      <c r="J53" s="90"/>
    </row>
    <row r="54" spans="1:10" x14ac:dyDescent="0.25">
      <c r="A54" s="27">
        <v>35</v>
      </c>
      <c r="B54" s="57" t="s">
        <v>294</v>
      </c>
      <c r="C54" s="17">
        <v>20</v>
      </c>
      <c r="D54" s="19" t="s">
        <v>28</v>
      </c>
      <c r="E54" s="68"/>
      <c r="F54" s="72">
        <f t="shared" si="1"/>
        <v>0</v>
      </c>
      <c r="G54" s="73">
        <f t="shared" si="4"/>
        <v>0</v>
      </c>
      <c r="H54" s="74">
        <f t="shared" si="2"/>
        <v>0</v>
      </c>
      <c r="I54" s="84">
        <f t="shared" si="5"/>
        <v>0</v>
      </c>
      <c r="J54" s="90"/>
    </row>
    <row r="55" spans="1:10" x14ac:dyDescent="0.25">
      <c r="A55" s="27">
        <v>36</v>
      </c>
      <c r="B55" s="57" t="s">
        <v>229</v>
      </c>
      <c r="C55" s="17">
        <v>130</v>
      </c>
      <c r="D55" s="19" t="s">
        <v>28</v>
      </c>
      <c r="E55" s="68"/>
      <c r="F55" s="72">
        <f t="shared" si="1"/>
        <v>0</v>
      </c>
      <c r="G55" s="73">
        <f t="shared" si="4"/>
        <v>0</v>
      </c>
      <c r="H55" s="74">
        <f t="shared" si="2"/>
        <v>0</v>
      </c>
      <c r="I55" s="84">
        <f t="shared" si="5"/>
        <v>0</v>
      </c>
      <c r="J55" s="90"/>
    </row>
    <row r="56" spans="1:10" x14ac:dyDescent="0.25">
      <c r="A56" s="27">
        <v>37</v>
      </c>
      <c r="B56" s="57" t="s">
        <v>234</v>
      </c>
      <c r="C56" s="17">
        <v>20</v>
      </c>
      <c r="D56" s="19" t="s">
        <v>28</v>
      </c>
      <c r="E56" s="68"/>
      <c r="F56" s="72">
        <f t="shared" si="1"/>
        <v>0</v>
      </c>
      <c r="G56" s="73">
        <f t="shared" si="4"/>
        <v>0</v>
      </c>
      <c r="H56" s="74">
        <f t="shared" si="2"/>
        <v>0</v>
      </c>
      <c r="I56" s="84">
        <f t="shared" si="5"/>
        <v>0</v>
      </c>
      <c r="J56" s="90"/>
    </row>
    <row r="57" spans="1:10" x14ac:dyDescent="0.25">
      <c r="A57" s="27">
        <v>38</v>
      </c>
      <c r="B57" s="57" t="s">
        <v>123</v>
      </c>
      <c r="C57" s="17">
        <v>100</v>
      </c>
      <c r="D57" s="19" t="s">
        <v>28</v>
      </c>
      <c r="E57" s="68"/>
      <c r="F57" s="72">
        <f t="shared" si="1"/>
        <v>0</v>
      </c>
      <c r="G57" s="73">
        <f t="shared" si="4"/>
        <v>0</v>
      </c>
      <c r="H57" s="74">
        <f t="shared" si="2"/>
        <v>0</v>
      </c>
      <c r="I57" s="84">
        <f t="shared" si="5"/>
        <v>0</v>
      </c>
      <c r="J57" s="90"/>
    </row>
    <row r="58" spans="1:10" x14ac:dyDescent="0.25">
      <c r="A58" s="27">
        <v>39</v>
      </c>
      <c r="B58" s="57" t="s">
        <v>128</v>
      </c>
      <c r="C58" s="17">
        <v>8</v>
      </c>
      <c r="D58" s="19" t="s">
        <v>28</v>
      </c>
      <c r="E58" s="68"/>
      <c r="F58" s="72">
        <f t="shared" si="1"/>
        <v>0</v>
      </c>
      <c r="G58" s="73">
        <f t="shared" si="4"/>
        <v>0</v>
      </c>
      <c r="H58" s="74">
        <f t="shared" si="2"/>
        <v>0</v>
      </c>
      <c r="I58" s="84">
        <f t="shared" si="5"/>
        <v>0</v>
      </c>
      <c r="J58" s="90"/>
    </row>
    <row r="59" spans="1:10" x14ac:dyDescent="0.25">
      <c r="A59" s="27">
        <v>40</v>
      </c>
      <c r="B59" s="57" t="s">
        <v>125</v>
      </c>
      <c r="C59" s="17">
        <v>20</v>
      </c>
      <c r="D59" s="19" t="s">
        <v>28</v>
      </c>
      <c r="E59" s="68"/>
      <c r="F59" s="72">
        <f t="shared" si="1"/>
        <v>0</v>
      </c>
      <c r="G59" s="73">
        <f t="shared" si="4"/>
        <v>0</v>
      </c>
      <c r="H59" s="74">
        <f t="shared" si="2"/>
        <v>0</v>
      </c>
      <c r="I59" s="84">
        <f t="shared" si="5"/>
        <v>0</v>
      </c>
      <c r="J59" s="90"/>
    </row>
    <row r="60" spans="1:10" x14ac:dyDescent="0.25">
      <c r="A60" s="27">
        <v>41</v>
      </c>
      <c r="B60" s="57" t="s">
        <v>745</v>
      </c>
      <c r="C60" s="17">
        <v>15</v>
      </c>
      <c r="D60" s="19" t="s">
        <v>28</v>
      </c>
      <c r="E60" s="68"/>
      <c r="F60" s="72">
        <f t="shared" si="1"/>
        <v>0</v>
      </c>
      <c r="G60" s="73">
        <f t="shared" si="4"/>
        <v>0</v>
      </c>
      <c r="H60" s="74">
        <f t="shared" si="2"/>
        <v>0</v>
      </c>
      <c r="I60" s="84">
        <f t="shared" si="5"/>
        <v>0</v>
      </c>
      <c r="J60" s="90"/>
    </row>
    <row r="61" spans="1:10" x14ac:dyDescent="0.25">
      <c r="A61" s="27">
        <v>42</v>
      </c>
      <c r="B61" s="57" t="s">
        <v>746</v>
      </c>
      <c r="C61" s="17">
        <v>5</v>
      </c>
      <c r="D61" s="19" t="s">
        <v>28</v>
      </c>
      <c r="E61" s="68"/>
      <c r="F61" s="72">
        <f t="shared" si="1"/>
        <v>0</v>
      </c>
      <c r="G61" s="73">
        <f t="shared" si="4"/>
        <v>0</v>
      </c>
      <c r="H61" s="74">
        <f t="shared" si="2"/>
        <v>0</v>
      </c>
      <c r="I61" s="84">
        <f t="shared" si="5"/>
        <v>0</v>
      </c>
      <c r="J61" s="90"/>
    </row>
    <row r="62" spans="1:10" x14ac:dyDescent="0.25">
      <c r="A62" s="27">
        <v>43</v>
      </c>
      <c r="B62" s="57" t="s">
        <v>742</v>
      </c>
      <c r="C62" s="17">
        <v>20</v>
      </c>
      <c r="D62" s="19" t="s">
        <v>28</v>
      </c>
      <c r="E62" s="68"/>
      <c r="F62" s="72">
        <f t="shared" si="1"/>
        <v>0</v>
      </c>
      <c r="G62" s="73">
        <f t="shared" si="4"/>
        <v>0</v>
      </c>
      <c r="H62" s="74">
        <f t="shared" si="2"/>
        <v>0</v>
      </c>
      <c r="I62" s="84">
        <f t="shared" si="5"/>
        <v>0</v>
      </c>
      <c r="J62" s="90"/>
    </row>
    <row r="63" spans="1:10" x14ac:dyDescent="0.25">
      <c r="A63" s="27">
        <v>44</v>
      </c>
      <c r="B63" s="57" t="s">
        <v>743</v>
      </c>
      <c r="C63" s="17">
        <v>40</v>
      </c>
      <c r="D63" s="19" t="s">
        <v>28</v>
      </c>
      <c r="E63" s="68"/>
      <c r="F63" s="72">
        <f t="shared" si="1"/>
        <v>0</v>
      </c>
      <c r="G63" s="73">
        <f t="shared" si="4"/>
        <v>0</v>
      </c>
      <c r="H63" s="74">
        <f t="shared" si="2"/>
        <v>0</v>
      </c>
      <c r="I63" s="84">
        <f t="shared" si="5"/>
        <v>0</v>
      </c>
      <c r="J63" s="90"/>
    </row>
    <row r="64" spans="1:10" x14ac:dyDescent="0.25">
      <c r="A64" s="27">
        <v>45</v>
      </c>
      <c r="B64" s="57" t="s">
        <v>133</v>
      </c>
      <c r="C64" s="17">
        <v>5</v>
      </c>
      <c r="D64" s="19" t="s">
        <v>28</v>
      </c>
      <c r="E64" s="68"/>
      <c r="F64" s="72">
        <f t="shared" si="1"/>
        <v>0</v>
      </c>
      <c r="G64" s="73">
        <f t="shared" si="4"/>
        <v>0</v>
      </c>
      <c r="H64" s="74">
        <f t="shared" si="2"/>
        <v>0</v>
      </c>
      <c r="I64" s="84">
        <f t="shared" si="5"/>
        <v>0</v>
      </c>
      <c r="J64" s="90"/>
    </row>
    <row r="65" spans="1:10" x14ac:dyDescent="0.25">
      <c r="A65" s="27">
        <v>46</v>
      </c>
      <c r="B65" s="57" t="s">
        <v>231</v>
      </c>
      <c r="C65" s="17">
        <v>30</v>
      </c>
      <c r="D65" s="19" t="s">
        <v>28</v>
      </c>
      <c r="E65" s="68"/>
      <c r="F65" s="72">
        <f t="shared" si="1"/>
        <v>0</v>
      </c>
      <c r="G65" s="73">
        <f t="shared" si="4"/>
        <v>0</v>
      </c>
      <c r="H65" s="74">
        <f t="shared" si="2"/>
        <v>0</v>
      </c>
      <c r="I65" s="84">
        <f t="shared" si="5"/>
        <v>0</v>
      </c>
      <c r="J65" s="90"/>
    </row>
    <row r="66" spans="1:10" x14ac:dyDescent="0.25">
      <c r="A66" s="27">
        <v>47</v>
      </c>
      <c r="B66" s="57" t="s">
        <v>658</v>
      </c>
      <c r="C66" s="17">
        <v>100</v>
      </c>
      <c r="D66" s="19" t="s">
        <v>28</v>
      </c>
      <c r="E66" s="68"/>
      <c r="F66" s="72">
        <f t="shared" si="1"/>
        <v>0</v>
      </c>
      <c r="G66" s="73">
        <f t="shared" si="4"/>
        <v>0</v>
      </c>
      <c r="H66" s="74">
        <f t="shared" si="2"/>
        <v>0</v>
      </c>
      <c r="I66" s="84">
        <f t="shared" si="5"/>
        <v>0</v>
      </c>
      <c r="J66" s="90"/>
    </row>
    <row r="67" spans="1:10" x14ac:dyDescent="0.25">
      <c r="A67" s="27">
        <v>48</v>
      </c>
      <c r="B67" s="57" t="s">
        <v>659</v>
      </c>
      <c r="C67" s="17">
        <v>30</v>
      </c>
      <c r="D67" s="19" t="s">
        <v>28</v>
      </c>
      <c r="E67" s="68"/>
      <c r="F67" s="72">
        <f t="shared" si="1"/>
        <v>0</v>
      </c>
      <c r="G67" s="73">
        <f t="shared" si="4"/>
        <v>0</v>
      </c>
      <c r="H67" s="74">
        <f t="shared" si="2"/>
        <v>0</v>
      </c>
      <c r="I67" s="84">
        <f t="shared" si="5"/>
        <v>0</v>
      </c>
      <c r="J67" s="90"/>
    </row>
    <row r="68" spans="1:10" x14ac:dyDescent="0.25">
      <c r="A68" s="27">
        <v>49</v>
      </c>
      <c r="B68" s="57" t="s">
        <v>744</v>
      </c>
      <c r="C68" s="17">
        <v>150</v>
      </c>
      <c r="D68" s="19" t="s">
        <v>28</v>
      </c>
      <c r="E68" s="68"/>
      <c r="F68" s="72">
        <f t="shared" si="1"/>
        <v>0</v>
      </c>
      <c r="G68" s="73">
        <v>0</v>
      </c>
      <c r="H68" s="74">
        <f t="shared" si="2"/>
        <v>0</v>
      </c>
      <c r="I68" s="84">
        <f t="shared" si="5"/>
        <v>0</v>
      </c>
      <c r="J68" s="90"/>
    </row>
    <row r="69" spans="1:10" x14ac:dyDescent="0.25">
      <c r="A69" s="27">
        <v>50</v>
      </c>
      <c r="B69" s="57" t="s">
        <v>233</v>
      </c>
      <c r="C69" s="17">
        <v>40</v>
      </c>
      <c r="D69" s="19" t="s">
        <v>28</v>
      </c>
      <c r="E69" s="68"/>
      <c r="F69" s="72">
        <f t="shared" si="1"/>
        <v>0</v>
      </c>
      <c r="G69" s="73">
        <f t="shared" si="4"/>
        <v>0</v>
      </c>
      <c r="H69" s="74">
        <f t="shared" si="2"/>
        <v>0</v>
      </c>
      <c r="I69" s="84">
        <f t="shared" si="5"/>
        <v>0</v>
      </c>
      <c r="J69" s="90"/>
    </row>
    <row r="70" spans="1:10" x14ac:dyDescent="0.25">
      <c r="A70" s="27">
        <v>51</v>
      </c>
      <c r="B70" s="57" t="s">
        <v>122</v>
      </c>
      <c r="C70" s="17">
        <v>100</v>
      </c>
      <c r="D70" s="19" t="s">
        <v>28</v>
      </c>
      <c r="E70" s="68"/>
      <c r="F70" s="72">
        <f t="shared" si="1"/>
        <v>0</v>
      </c>
      <c r="G70" s="73">
        <f t="shared" si="4"/>
        <v>0</v>
      </c>
      <c r="H70" s="74">
        <f t="shared" si="2"/>
        <v>0</v>
      </c>
      <c r="I70" s="84">
        <f t="shared" si="5"/>
        <v>0</v>
      </c>
      <c r="J70" s="90"/>
    </row>
    <row r="71" spans="1:10" x14ac:dyDescent="0.25">
      <c r="A71" s="27">
        <v>52</v>
      </c>
      <c r="B71" s="57" t="s">
        <v>121</v>
      </c>
      <c r="C71" s="17">
        <v>15</v>
      </c>
      <c r="D71" s="19" t="s">
        <v>28</v>
      </c>
      <c r="E71" s="68"/>
      <c r="F71" s="72">
        <f t="shared" si="1"/>
        <v>0</v>
      </c>
      <c r="G71" s="73">
        <f t="shared" si="4"/>
        <v>0</v>
      </c>
      <c r="H71" s="74">
        <f t="shared" si="2"/>
        <v>0</v>
      </c>
      <c r="I71" s="84">
        <f t="shared" si="5"/>
        <v>0</v>
      </c>
      <c r="J71" s="90"/>
    </row>
    <row r="72" spans="1:10" x14ac:dyDescent="0.25">
      <c r="A72" s="282" t="s">
        <v>155</v>
      </c>
      <c r="B72" s="283"/>
      <c r="C72" s="283"/>
      <c r="D72" s="283"/>
      <c r="E72" s="283"/>
      <c r="F72" s="283"/>
      <c r="G72" s="283"/>
      <c r="H72" s="283"/>
      <c r="I72" s="283"/>
      <c r="J72" s="284"/>
    </row>
    <row r="73" spans="1:10" x14ac:dyDescent="0.25">
      <c r="A73" s="27">
        <v>53</v>
      </c>
      <c r="B73" s="61" t="s">
        <v>373</v>
      </c>
      <c r="C73" s="17">
        <v>5</v>
      </c>
      <c r="D73" s="17" t="s">
        <v>28</v>
      </c>
      <c r="E73" s="68"/>
      <c r="F73" s="72">
        <f t="shared" si="1"/>
        <v>0</v>
      </c>
      <c r="G73" s="73">
        <f t="shared" si="4"/>
        <v>0</v>
      </c>
      <c r="H73" s="74">
        <f t="shared" si="2"/>
        <v>0</v>
      </c>
      <c r="I73" s="84">
        <f t="shared" si="5"/>
        <v>0</v>
      </c>
      <c r="J73" s="90"/>
    </row>
    <row r="74" spans="1:10" x14ac:dyDescent="0.25">
      <c r="A74" s="27">
        <v>54</v>
      </c>
      <c r="B74" s="61" t="s">
        <v>374</v>
      </c>
      <c r="C74" s="17">
        <v>40</v>
      </c>
      <c r="D74" s="17" t="s">
        <v>28</v>
      </c>
      <c r="E74" s="68"/>
      <c r="F74" s="72">
        <f t="shared" si="1"/>
        <v>0</v>
      </c>
      <c r="G74" s="73">
        <f t="shared" si="4"/>
        <v>0</v>
      </c>
      <c r="H74" s="74">
        <f t="shared" si="2"/>
        <v>0</v>
      </c>
      <c r="I74" s="84">
        <f t="shared" si="5"/>
        <v>0</v>
      </c>
      <c r="J74" s="90"/>
    </row>
    <row r="75" spans="1:10" x14ac:dyDescent="0.25">
      <c r="A75" s="27">
        <v>55</v>
      </c>
      <c r="B75" s="61" t="s">
        <v>375</v>
      </c>
      <c r="C75" s="17">
        <v>15</v>
      </c>
      <c r="D75" s="17" t="s">
        <v>28</v>
      </c>
      <c r="E75" s="68"/>
      <c r="F75" s="72">
        <f t="shared" si="1"/>
        <v>0</v>
      </c>
      <c r="G75" s="73">
        <f t="shared" si="4"/>
        <v>0</v>
      </c>
      <c r="H75" s="74">
        <f t="shared" si="2"/>
        <v>0</v>
      </c>
      <c r="I75" s="84">
        <f t="shared" si="5"/>
        <v>0</v>
      </c>
      <c r="J75" s="90"/>
    </row>
    <row r="76" spans="1:10" x14ac:dyDescent="0.25">
      <c r="A76" s="27">
        <v>56</v>
      </c>
      <c r="B76" s="61" t="s">
        <v>376</v>
      </c>
      <c r="C76" s="17">
        <v>5</v>
      </c>
      <c r="D76" s="17" t="s">
        <v>28</v>
      </c>
      <c r="E76" s="68"/>
      <c r="F76" s="72">
        <f t="shared" si="1"/>
        <v>0</v>
      </c>
      <c r="G76" s="73">
        <f t="shared" si="4"/>
        <v>0</v>
      </c>
      <c r="H76" s="74">
        <f t="shared" si="2"/>
        <v>0</v>
      </c>
      <c r="I76" s="84">
        <f t="shared" si="5"/>
        <v>0</v>
      </c>
      <c r="J76" s="90"/>
    </row>
    <row r="77" spans="1:10" x14ac:dyDescent="0.25">
      <c r="A77" s="282" t="s">
        <v>156</v>
      </c>
      <c r="B77" s="283"/>
      <c r="C77" s="283"/>
      <c r="D77" s="283"/>
      <c r="E77" s="283"/>
      <c r="F77" s="283"/>
      <c r="G77" s="283"/>
      <c r="H77" s="283"/>
      <c r="I77" s="283"/>
      <c r="J77" s="284"/>
    </row>
    <row r="78" spans="1:10" x14ac:dyDescent="0.25">
      <c r="A78" s="27">
        <v>57</v>
      </c>
      <c r="B78" s="61" t="s">
        <v>390</v>
      </c>
      <c r="C78" s="17">
        <v>5</v>
      </c>
      <c r="D78" s="17" t="s">
        <v>28</v>
      </c>
      <c r="E78" s="68"/>
      <c r="F78" s="72">
        <f t="shared" si="1"/>
        <v>0</v>
      </c>
      <c r="G78" s="73">
        <f t="shared" si="4"/>
        <v>0</v>
      </c>
      <c r="H78" s="74">
        <f t="shared" si="2"/>
        <v>0</v>
      </c>
      <c r="I78" s="84">
        <f t="shared" si="5"/>
        <v>0</v>
      </c>
      <c r="J78" s="90"/>
    </row>
    <row r="79" spans="1:10" x14ac:dyDescent="0.25">
      <c r="A79" s="27">
        <v>58</v>
      </c>
      <c r="B79" s="61" t="s">
        <v>377</v>
      </c>
      <c r="C79" s="17">
        <v>20</v>
      </c>
      <c r="D79" s="17" t="s">
        <v>232</v>
      </c>
      <c r="E79" s="68"/>
      <c r="F79" s="72">
        <f t="shared" si="1"/>
        <v>0</v>
      </c>
      <c r="G79" s="73">
        <v>0</v>
      </c>
      <c r="H79" s="74">
        <f t="shared" si="2"/>
        <v>0</v>
      </c>
      <c r="I79" s="84">
        <f t="shared" si="5"/>
        <v>0</v>
      </c>
      <c r="J79" s="90"/>
    </row>
    <row r="80" spans="1:10" ht="15.75" customHeight="1" x14ac:dyDescent="0.25">
      <c r="A80" s="27">
        <v>59</v>
      </c>
      <c r="B80" s="61" t="s">
        <v>378</v>
      </c>
      <c r="C80" s="17">
        <v>10</v>
      </c>
      <c r="D80" s="17" t="s">
        <v>28</v>
      </c>
      <c r="E80" s="68"/>
      <c r="F80" s="72">
        <f t="shared" si="1"/>
        <v>0</v>
      </c>
      <c r="G80" s="73">
        <f t="shared" si="4"/>
        <v>0</v>
      </c>
      <c r="H80" s="74">
        <f t="shared" si="2"/>
        <v>0</v>
      </c>
      <c r="I80" s="84">
        <f t="shared" si="5"/>
        <v>0</v>
      </c>
      <c r="J80" s="90"/>
    </row>
    <row r="81" spans="1:11" x14ac:dyDescent="0.25">
      <c r="A81" s="27">
        <v>60</v>
      </c>
      <c r="B81" s="61" t="s">
        <v>379</v>
      </c>
      <c r="C81" s="17">
        <v>10</v>
      </c>
      <c r="D81" s="17" t="s">
        <v>28</v>
      </c>
      <c r="E81" s="68"/>
      <c r="F81" s="72">
        <f t="shared" si="1"/>
        <v>0</v>
      </c>
      <c r="G81" s="73">
        <f t="shared" si="4"/>
        <v>0</v>
      </c>
      <c r="H81" s="74">
        <f t="shared" si="2"/>
        <v>0</v>
      </c>
      <c r="I81" s="84">
        <f t="shared" si="5"/>
        <v>0</v>
      </c>
      <c r="J81" s="90"/>
    </row>
    <row r="82" spans="1:11" x14ac:dyDescent="0.25">
      <c r="A82" s="27">
        <v>61</v>
      </c>
      <c r="B82" s="61" t="s">
        <v>380</v>
      </c>
      <c r="C82" s="17">
        <v>30</v>
      </c>
      <c r="D82" s="17" t="s">
        <v>28</v>
      </c>
      <c r="E82" s="68"/>
      <c r="F82" s="72">
        <f t="shared" si="1"/>
        <v>0</v>
      </c>
      <c r="G82" s="73">
        <f t="shared" si="4"/>
        <v>0</v>
      </c>
      <c r="H82" s="74">
        <f t="shared" si="2"/>
        <v>0</v>
      </c>
      <c r="I82" s="84">
        <f t="shared" si="5"/>
        <v>0</v>
      </c>
      <c r="J82" s="90"/>
    </row>
    <row r="83" spans="1:11" x14ac:dyDescent="0.25">
      <c r="A83" s="27">
        <v>62</v>
      </c>
      <c r="B83" s="61" t="s">
        <v>381</v>
      </c>
      <c r="C83" s="17">
        <v>20</v>
      </c>
      <c r="D83" s="17" t="s">
        <v>28</v>
      </c>
      <c r="E83" s="68"/>
      <c r="F83" s="72">
        <f t="shared" si="1"/>
        <v>0</v>
      </c>
      <c r="G83" s="73">
        <f t="shared" si="4"/>
        <v>0</v>
      </c>
      <c r="H83" s="74">
        <f t="shared" si="2"/>
        <v>0</v>
      </c>
      <c r="I83" s="84">
        <f t="shared" si="5"/>
        <v>0</v>
      </c>
      <c r="J83" s="90"/>
    </row>
    <row r="84" spans="1:11" x14ac:dyDescent="0.25">
      <c r="A84" s="27">
        <v>63</v>
      </c>
      <c r="B84" s="61" t="s">
        <v>382</v>
      </c>
      <c r="C84" s="17">
        <v>10</v>
      </c>
      <c r="D84" s="17" t="s">
        <v>28</v>
      </c>
      <c r="E84" s="68"/>
      <c r="F84" s="72">
        <f t="shared" si="1"/>
        <v>0</v>
      </c>
      <c r="G84" s="73">
        <f t="shared" si="4"/>
        <v>0</v>
      </c>
      <c r="H84" s="74">
        <f t="shared" si="2"/>
        <v>0</v>
      </c>
      <c r="I84" s="84">
        <f t="shared" si="5"/>
        <v>0</v>
      </c>
      <c r="J84" s="90"/>
    </row>
    <row r="85" spans="1:11" x14ac:dyDescent="0.25">
      <c r="A85" s="27">
        <v>64</v>
      </c>
      <c r="B85" s="61" t="s">
        <v>383</v>
      </c>
      <c r="C85" s="17">
        <v>5</v>
      </c>
      <c r="D85" s="17" t="s">
        <v>28</v>
      </c>
      <c r="E85" s="68"/>
      <c r="F85" s="72">
        <f t="shared" si="1"/>
        <v>0</v>
      </c>
      <c r="G85" s="73">
        <f t="shared" si="4"/>
        <v>0</v>
      </c>
      <c r="H85" s="74">
        <f t="shared" si="2"/>
        <v>0</v>
      </c>
      <c r="I85" s="84">
        <f t="shared" si="5"/>
        <v>0</v>
      </c>
      <c r="J85" s="90"/>
    </row>
    <row r="86" spans="1:11" x14ac:dyDescent="0.25">
      <c r="A86" s="27">
        <v>65</v>
      </c>
      <c r="B86" s="61" t="s">
        <v>384</v>
      </c>
      <c r="C86" s="17">
        <v>5</v>
      </c>
      <c r="D86" s="17" t="s">
        <v>28</v>
      </c>
      <c r="E86" s="68"/>
      <c r="F86" s="72">
        <f t="shared" si="1"/>
        <v>0</v>
      </c>
      <c r="G86" s="73">
        <f t="shared" si="4"/>
        <v>0</v>
      </c>
      <c r="H86" s="74">
        <f t="shared" si="2"/>
        <v>0</v>
      </c>
      <c r="I86" s="84">
        <f t="shared" si="5"/>
        <v>0</v>
      </c>
      <c r="J86" s="90"/>
    </row>
    <row r="87" spans="1:11" x14ac:dyDescent="0.25">
      <c r="A87" s="27">
        <v>66</v>
      </c>
      <c r="B87" s="61" t="s">
        <v>385</v>
      </c>
      <c r="C87" s="17">
        <v>5</v>
      </c>
      <c r="D87" s="17" t="s">
        <v>28</v>
      </c>
      <c r="E87" s="68"/>
      <c r="F87" s="72">
        <f t="shared" ref="F87:F92" si="6">E87*0.095</f>
        <v>0</v>
      </c>
      <c r="G87" s="73">
        <f t="shared" si="4"/>
        <v>0</v>
      </c>
      <c r="H87" s="74">
        <f t="shared" ref="H87:H92" si="7">(E87*C87)</f>
        <v>0</v>
      </c>
      <c r="I87" s="84">
        <f t="shared" si="5"/>
        <v>0</v>
      </c>
      <c r="J87" s="90"/>
    </row>
    <row r="88" spans="1:11" x14ac:dyDescent="0.25">
      <c r="A88" s="27">
        <v>67</v>
      </c>
      <c r="B88" s="61" t="s">
        <v>386</v>
      </c>
      <c r="C88" s="17">
        <v>5</v>
      </c>
      <c r="D88" s="17" t="s">
        <v>28</v>
      </c>
      <c r="E88" s="68"/>
      <c r="F88" s="72">
        <f t="shared" si="6"/>
        <v>0</v>
      </c>
      <c r="G88" s="73">
        <f t="shared" si="4"/>
        <v>0</v>
      </c>
      <c r="H88" s="74">
        <f t="shared" si="7"/>
        <v>0</v>
      </c>
      <c r="I88" s="84">
        <f t="shared" si="5"/>
        <v>0</v>
      </c>
      <c r="J88" s="90"/>
    </row>
    <row r="89" spans="1:11" x14ac:dyDescent="0.25">
      <c r="A89" s="282" t="s">
        <v>157</v>
      </c>
      <c r="B89" s="283"/>
      <c r="C89" s="283"/>
      <c r="D89" s="283"/>
      <c r="E89" s="283"/>
      <c r="F89" s="283"/>
      <c r="G89" s="283"/>
      <c r="H89" s="283"/>
      <c r="I89" s="283"/>
      <c r="J89" s="284"/>
    </row>
    <row r="90" spans="1:11" ht="25.5" x14ac:dyDescent="0.25">
      <c r="A90" s="27">
        <v>68</v>
      </c>
      <c r="B90" s="61" t="s">
        <v>387</v>
      </c>
      <c r="C90" s="17">
        <v>50</v>
      </c>
      <c r="D90" s="17" t="s">
        <v>28</v>
      </c>
      <c r="E90" s="68"/>
      <c r="F90" s="72">
        <f t="shared" si="6"/>
        <v>0</v>
      </c>
      <c r="G90" s="73">
        <f t="shared" si="4"/>
        <v>0</v>
      </c>
      <c r="H90" s="74">
        <f t="shared" si="7"/>
        <v>0</v>
      </c>
      <c r="I90" s="84">
        <f>+G90*C90</f>
        <v>0</v>
      </c>
      <c r="J90" s="90"/>
    </row>
    <row r="91" spans="1:11" ht="25.5" x14ac:dyDescent="0.25">
      <c r="A91" s="27">
        <v>69</v>
      </c>
      <c r="B91" s="61" t="s">
        <v>388</v>
      </c>
      <c r="C91" s="17">
        <v>30</v>
      </c>
      <c r="D91" s="17" t="s">
        <v>28</v>
      </c>
      <c r="E91" s="68"/>
      <c r="F91" s="72">
        <f t="shared" si="6"/>
        <v>0</v>
      </c>
      <c r="G91" s="73">
        <f t="shared" si="4"/>
        <v>0</v>
      </c>
      <c r="H91" s="74">
        <f t="shared" si="7"/>
        <v>0</v>
      </c>
      <c r="I91" s="84">
        <f t="shared" si="5"/>
        <v>0</v>
      </c>
      <c r="J91" s="90"/>
    </row>
    <row r="92" spans="1:11" ht="25.5" x14ac:dyDescent="0.25">
      <c r="A92" s="27">
        <v>70</v>
      </c>
      <c r="B92" s="61" t="s">
        <v>389</v>
      </c>
      <c r="C92" s="17">
        <v>10</v>
      </c>
      <c r="D92" s="17" t="s">
        <v>28</v>
      </c>
      <c r="E92" s="68"/>
      <c r="F92" s="72">
        <f t="shared" si="6"/>
        <v>0</v>
      </c>
      <c r="G92" s="73">
        <f t="shared" si="4"/>
        <v>0</v>
      </c>
      <c r="H92" s="74">
        <f t="shared" si="7"/>
        <v>0</v>
      </c>
      <c r="I92" s="84">
        <f t="shared" si="5"/>
        <v>0</v>
      </c>
      <c r="J92" s="90"/>
    </row>
    <row r="93" spans="1:11" x14ac:dyDescent="0.25">
      <c r="A93" s="44"/>
      <c r="B93" s="48" t="s">
        <v>37</v>
      </c>
      <c r="C93" s="45"/>
      <c r="D93" s="45"/>
      <c r="E93" s="46"/>
      <c r="F93" s="47">
        <f>SUM(F15:F92)</f>
        <v>0</v>
      </c>
      <c r="G93" s="47">
        <f>SUM(G15:G92)</f>
        <v>0</v>
      </c>
      <c r="H93" s="47">
        <f>SUM(H15:H92)</f>
        <v>0</v>
      </c>
      <c r="I93" s="51">
        <f>SUM(I15:I92)</f>
        <v>0</v>
      </c>
      <c r="J93" s="43"/>
    </row>
    <row r="94" spans="1:11" x14ac:dyDescent="0.25">
      <c r="K94" s="9"/>
    </row>
    <row r="95" spans="1:11" x14ac:dyDescent="0.25">
      <c r="K95" s="34"/>
    </row>
    <row r="96" spans="1:11" x14ac:dyDescent="0.25">
      <c r="A96" s="285" t="s">
        <v>30</v>
      </c>
      <c r="B96" s="285"/>
      <c r="C96" s="285"/>
      <c r="D96" s="262"/>
      <c r="E96" s="262"/>
      <c r="F96" s="262"/>
      <c r="G96" s="262"/>
      <c r="H96" s="211"/>
      <c r="K96" s="34"/>
    </row>
    <row r="97" spans="1:11" x14ac:dyDescent="0.25">
      <c r="A97" s="6" t="s">
        <v>31</v>
      </c>
      <c r="B97" s="7"/>
      <c r="C97" s="31" t="s">
        <v>33</v>
      </c>
      <c r="D97" s="31"/>
      <c r="E97" s="31"/>
      <c r="F97" s="31"/>
      <c r="G97" s="31"/>
      <c r="H97" s="31"/>
      <c r="I97" s="31"/>
      <c r="J97" s="42"/>
      <c r="K97" s="31"/>
    </row>
    <row r="98" spans="1:11" x14ac:dyDescent="0.25">
      <c r="A98" s="41" t="s">
        <v>32</v>
      </c>
      <c r="B98" s="7"/>
      <c r="C98" s="6" t="s">
        <v>34</v>
      </c>
      <c r="D98" s="7"/>
      <c r="E98" s="7"/>
      <c r="F98" s="7"/>
      <c r="G98" s="7"/>
      <c r="H98" s="7"/>
      <c r="I98" s="7"/>
      <c r="J98" s="7"/>
      <c r="K98" s="8"/>
    </row>
    <row r="99" spans="1:11" x14ac:dyDescent="0.25">
      <c r="A99" s="41" t="s">
        <v>153</v>
      </c>
      <c r="B99" s="7"/>
      <c r="C99" s="6" t="s">
        <v>35</v>
      </c>
      <c r="D99" s="7"/>
      <c r="E99" s="7"/>
      <c r="F99" s="7"/>
      <c r="G99" s="7"/>
      <c r="H99" s="7"/>
      <c r="I99" s="7"/>
      <c r="J99" s="7"/>
      <c r="K99" s="8"/>
    </row>
    <row r="100" spans="1:11" x14ac:dyDescent="0.25">
      <c r="A100" s="41" t="s">
        <v>148</v>
      </c>
      <c r="B100" s="7"/>
      <c r="C100" s="6" t="s">
        <v>146</v>
      </c>
      <c r="D100" s="7"/>
      <c r="E100" s="7"/>
      <c r="F100" s="7"/>
      <c r="G100" s="7"/>
      <c r="H100" s="7"/>
      <c r="I100" s="7"/>
      <c r="J100" s="7"/>
      <c r="K100" s="8"/>
    </row>
    <row r="101" spans="1:11" x14ac:dyDescent="0.25">
      <c r="A101" s="41" t="s">
        <v>145</v>
      </c>
      <c r="B101" s="7"/>
      <c r="C101" s="6" t="s">
        <v>147</v>
      </c>
      <c r="D101" s="7"/>
      <c r="E101" s="7"/>
      <c r="F101" s="7"/>
      <c r="G101" s="7"/>
      <c r="H101" s="7"/>
      <c r="I101" s="7"/>
      <c r="J101" s="7"/>
      <c r="K101" s="8"/>
    </row>
    <row r="102" spans="1:11" x14ac:dyDescent="0.25">
      <c r="A102" s="6" t="s">
        <v>144</v>
      </c>
      <c r="B102" s="7"/>
      <c r="C102" s="6" t="s">
        <v>36</v>
      </c>
      <c r="D102" s="7"/>
      <c r="E102" s="7"/>
      <c r="F102" s="7"/>
      <c r="G102" s="7"/>
      <c r="H102" s="7"/>
      <c r="I102" s="7"/>
      <c r="J102" s="7"/>
      <c r="K102" s="8"/>
    </row>
    <row r="103" spans="1:11" x14ac:dyDescent="0.25">
      <c r="A103" s="21"/>
      <c r="B103" s="21"/>
      <c r="C103" s="34"/>
      <c r="D103" s="34"/>
      <c r="E103" s="34"/>
      <c r="F103" s="34"/>
      <c r="G103" s="34"/>
      <c r="H103" s="34"/>
      <c r="I103" s="34"/>
      <c r="J103" s="34"/>
    </row>
    <row r="104" spans="1:11" x14ac:dyDescent="0.25">
      <c r="A104" s="34"/>
      <c r="B104" s="34"/>
      <c r="C104" s="34"/>
      <c r="D104" s="34"/>
      <c r="E104" s="34"/>
      <c r="F104" s="34"/>
      <c r="G104" s="34"/>
      <c r="H104" s="34"/>
      <c r="I104" s="34"/>
    </row>
    <row r="105" spans="1:11" x14ac:dyDescent="0.25">
      <c r="A105" s="267" t="s">
        <v>38</v>
      </c>
      <c r="B105" s="267"/>
    </row>
    <row r="106" spans="1:11" x14ac:dyDescent="0.25">
      <c r="A106" s="264" t="s">
        <v>39</v>
      </c>
      <c r="B106" s="265"/>
      <c r="C106" s="265"/>
      <c r="D106" s="265"/>
      <c r="E106" s="266"/>
      <c r="F106" s="21"/>
      <c r="G106" s="21"/>
      <c r="H106" s="21"/>
      <c r="I106" s="21"/>
    </row>
    <row r="107" spans="1:11" x14ac:dyDescent="0.25">
      <c r="A107" s="264" t="s">
        <v>40</v>
      </c>
      <c r="B107" s="265"/>
      <c r="C107" s="265"/>
      <c r="D107" s="265"/>
      <c r="E107" s="266"/>
      <c r="F107" s="21"/>
      <c r="G107" s="21"/>
      <c r="H107" s="21"/>
      <c r="I107" s="21"/>
    </row>
    <row r="108" spans="1:11" x14ac:dyDescent="0.25">
      <c r="A108" s="264" t="s">
        <v>41</v>
      </c>
      <c r="B108" s="265"/>
      <c r="C108" s="265"/>
      <c r="D108" s="265"/>
      <c r="E108" s="266"/>
      <c r="F108" s="21"/>
      <c r="G108" s="21"/>
      <c r="H108" s="21"/>
      <c r="I108" s="21"/>
    </row>
    <row r="109" spans="1:11" x14ac:dyDescent="0.25">
      <c r="A109" s="264" t="s">
        <v>149</v>
      </c>
      <c r="B109" s="265"/>
      <c r="C109" s="265"/>
      <c r="D109" s="265"/>
      <c r="E109" s="266"/>
      <c r="F109" s="21"/>
      <c r="G109" s="21"/>
      <c r="H109" s="21"/>
      <c r="I109" s="21"/>
    </row>
    <row r="111" spans="1:11" x14ac:dyDescent="0.25">
      <c r="A111" s="263" t="s">
        <v>44</v>
      </c>
      <c r="B111" s="263"/>
      <c r="C111" s="263"/>
      <c r="D111" s="263"/>
      <c r="E111" s="263"/>
      <c r="F111" s="263"/>
      <c r="G111" s="263"/>
      <c r="H111" s="212"/>
    </row>
    <row r="112" spans="1:11" x14ac:dyDescent="0.25">
      <c r="A112" s="263" t="s">
        <v>45</v>
      </c>
      <c r="B112" s="263"/>
      <c r="C112" s="263"/>
      <c r="D112" s="263"/>
      <c r="E112" s="263"/>
      <c r="F112" s="263"/>
      <c r="G112" s="263"/>
      <c r="H112" s="212"/>
    </row>
    <row r="114" spans="1:11" x14ac:dyDescent="0.25">
      <c r="A114" s="267" t="s">
        <v>46</v>
      </c>
      <c r="B114" s="267"/>
      <c r="C114" s="267"/>
      <c r="D114" s="267"/>
      <c r="E114" s="267"/>
      <c r="F114" s="267"/>
      <c r="G114" s="267"/>
      <c r="H114" s="213"/>
    </row>
    <row r="115" spans="1:11" x14ac:dyDescent="0.25">
      <c r="A115" s="264" t="s">
        <v>150</v>
      </c>
      <c r="B115" s="265"/>
      <c r="C115" s="265"/>
      <c r="D115" s="265"/>
      <c r="E115" s="265"/>
      <c r="F115" s="265"/>
      <c r="G115" s="265"/>
      <c r="H115" s="266"/>
      <c r="I115" s="21"/>
    </row>
    <row r="116" spans="1:11" x14ac:dyDescent="0.25">
      <c r="A116" s="264" t="s">
        <v>794</v>
      </c>
      <c r="B116" s="265"/>
      <c r="C116" s="265"/>
      <c r="D116" s="265"/>
      <c r="E116" s="265"/>
      <c r="F116" s="265"/>
      <c r="G116" s="265"/>
      <c r="H116" s="266"/>
      <c r="I116" s="21"/>
    </row>
    <row r="117" spans="1:11" x14ac:dyDescent="0.25">
      <c r="A117" s="34"/>
      <c r="B117" s="34"/>
      <c r="C117" s="34"/>
      <c r="D117" s="34"/>
      <c r="E117" s="34"/>
      <c r="F117" s="34"/>
      <c r="G117" s="34"/>
      <c r="H117" s="34"/>
      <c r="I117" s="34"/>
    </row>
    <row r="118" spans="1:11" x14ac:dyDescent="0.25">
      <c r="A118" s="281" t="s">
        <v>47</v>
      </c>
      <c r="B118" s="281"/>
      <c r="C118" s="281"/>
      <c r="D118" s="9"/>
      <c r="E118" s="9"/>
      <c r="F118" s="9"/>
      <c r="G118" s="9"/>
      <c r="H118" s="9"/>
      <c r="I118" s="9"/>
    </row>
    <row r="119" spans="1:11" x14ac:dyDescent="0.25">
      <c r="A119" s="264" t="s">
        <v>48</v>
      </c>
      <c r="B119" s="265"/>
      <c r="C119" s="265"/>
      <c r="D119" s="265"/>
      <c r="E119" s="265"/>
      <c r="F119" s="265"/>
      <c r="G119" s="265"/>
      <c r="H119" s="265"/>
      <c r="I119" s="265"/>
      <c r="J119" s="266"/>
    </row>
    <row r="120" spans="1:11" x14ac:dyDescent="0.25">
      <c r="A120" s="264" t="s">
        <v>103</v>
      </c>
      <c r="B120" s="265"/>
      <c r="C120" s="265"/>
      <c r="D120" s="265"/>
      <c r="E120" s="265"/>
      <c r="F120" s="265"/>
      <c r="G120" s="265"/>
      <c r="H120" s="265"/>
      <c r="I120" s="265"/>
      <c r="J120" s="266"/>
      <c r="K120" s="212"/>
    </row>
    <row r="123" spans="1:11" x14ac:dyDescent="0.25">
      <c r="B123" s="62" t="s">
        <v>151</v>
      </c>
      <c r="E123" s="62" t="s">
        <v>49</v>
      </c>
      <c r="G123" s="212" t="s">
        <v>152</v>
      </c>
      <c r="H123" s="212"/>
      <c r="I123" s="212"/>
      <c r="J123" s="212"/>
    </row>
    <row r="140" ht="48" customHeight="1" x14ac:dyDescent="0.25"/>
    <row r="152" spans="1:12" s="9" customFormat="1" x14ac:dyDescent="0.25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</row>
    <row r="153" spans="1:12" s="9" customFormat="1" x14ac:dyDescent="0.25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</row>
    <row r="155" spans="1:12" ht="25.5" customHeight="1" x14ac:dyDescent="0.25"/>
    <row r="177" spans="1:12" s="9" customFormat="1" x14ac:dyDescent="0.25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</row>
  </sheetData>
  <mergeCells count="38">
    <mergeCell ref="H6:K6"/>
    <mergeCell ref="H1:I1"/>
    <mergeCell ref="H2:K2"/>
    <mergeCell ref="H3:K3"/>
    <mergeCell ref="H4:K4"/>
    <mergeCell ref="H5:K5"/>
    <mergeCell ref="A72:J72"/>
    <mergeCell ref="C8:G8"/>
    <mergeCell ref="E9:G9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A14:J14"/>
    <mergeCell ref="A41:J41"/>
    <mergeCell ref="A114:G114"/>
    <mergeCell ref="A77:J77"/>
    <mergeCell ref="A89:J89"/>
    <mergeCell ref="A96:C96"/>
    <mergeCell ref="D96:G96"/>
    <mergeCell ref="A105:B105"/>
    <mergeCell ref="A106:E106"/>
    <mergeCell ref="A107:E107"/>
    <mergeCell ref="A108:E108"/>
    <mergeCell ref="A109:E109"/>
    <mergeCell ref="A111:G111"/>
    <mergeCell ref="A112:G112"/>
    <mergeCell ref="A115:H115"/>
    <mergeCell ref="A116:H116"/>
    <mergeCell ref="A118:C118"/>
    <mergeCell ref="A119:J119"/>
    <mergeCell ref="A120:J120"/>
  </mergeCells>
  <pageMargins left="0.62992125984251968" right="3.937007874015748E-2" top="0.55118110236220474" bottom="0.74803149606299213" header="0.31496062992125984" footer="0.31496062992125984"/>
  <pageSetup paperSize="9" scale="75" orientation="landscape" r:id="rId1"/>
  <headerFooter>
    <oddHeader>&amp;CObrazec št. 11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L129"/>
  <sheetViews>
    <sheetView zoomScaleNormal="100" workbookViewId="0">
      <selection activeCell="H2" sqref="H2:K4"/>
    </sheetView>
  </sheetViews>
  <sheetFormatPr defaultRowHeight="15" x14ac:dyDescent="0.25"/>
  <cols>
    <col min="1" max="1" width="7.140625" customWidth="1"/>
    <col min="2" max="2" width="66.5703125" customWidth="1"/>
    <col min="3" max="3" width="10.28515625" customWidth="1"/>
    <col min="5" max="6" width="10.28515625" customWidth="1"/>
    <col min="7" max="7" width="27" customWidth="1"/>
    <col min="8" max="8" width="13.7109375" customWidth="1"/>
    <col min="9" max="9" width="14.28515625" customWidth="1"/>
    <col min="10" max="10" width="16.85546875" customWidth="1"/>
    <col min="11" max="11" width="9.140625" customWidth="1"/>
  </cols>
  <sheetData>
    <row r="1" spans="1:12" x14ac:dyDescent="0.25">
      <c r="A1" s="3" t="s">
        <v>0</v>
      </c>
      <c r="B1" s="4"/>
      <c r="C1" s="5"/>
      <c r="D1" s="3"/>
      <c r="H1" s="223" t="s">
        <v>6</v>
      </c>
      <c r="I1" s="223"/>
      <c r="J1" s="32"/>
      <c r="K1" s="32"/>
    </row>
    <row r="2" spans="1:12" x14ac:dyDescent="0.25">
      <c r="A2" s="38" t="s">
        <v>1</v>
      </c>
      <c r="B2" s="38"/>
      <c r="C2" s="40"/>
      <c r="D2" s="40"/>
      <c r="H2" s="222" t="s">
        <v>852</v>
      </c>
      <c r="I2" s="222"/>
      <c r="J2" s="222"/>
      <c r="K2" s="222"/>
      <c r="L2" s="9"/>
    </row>
    <row r="3" spans="1:12" x14ac:dyDescent="0.25">
      <c r="A3" s="39" t="s">
        <v>2</v>
      </c>
      <c r="B3" s="39"/>
      <c r="C3" s="40"/>
      <c r="D3" s="40"/>
      <c r="H3" s="224" t="s">
        <v>853</v>
      </c>
      <c r="I3" s="224"/>
      <c r="J3" s="224"/>
      <c r="K3" s="224"/>
      <c r="L3" s="9"/>
    </row>
    <row r="4" spans="1:12" x14ac:dyDescent="0.25">
      <c r="A4" s="39" t="s">
        <v>3</v>
      </c>
      <c r="B4" s="39"/>
      <c r="C4" s="40"/>
      <c r="D4" s="40"/>
      <c r="H4" s="222" t="s">
        <v>854</v>
      </c>
      <c r="I4" s="222"/>
      <c r="J4" s="222"/>
      <c r="K4" s="222"/>
      <c r="L4" s="9"/>
    </row>
    <row r="5" spans="1:12" x14ac:dyDescent="0.25">
      <c r="A5" s="39" t="s">
        <v>4</v>
      </c>
      <c r="B5" s="39"/>
      <c r="C5" s="40"/>
      <c r="D5" s="40"/>
      <c r="H5" s="222"/>
      <c r="I5" s="222"/>
      <c r="J5" s="222"/>
      <c r="K5" s="222"/>
      <c r="L5" s="9"/>
    </row>
    <row r="6" spans="1:12" x14ac:dyDescent="0.25">
      <c r="A6" s="39" t="s">
        <v>5</v>
      </c>
      <c r="B6" s="39"/>
      <c r="C6" s="40"/>
      <c r="D6" s="40"/>
      <c r="H6" s="222"/>
      <c r="I6" s="222"/>
      <c r="J6" s="222"/>
      <c r="K6" s="222"/>
      <c r="L6" s="9"/>
    </row>
    <row r="8" spans="1:12" ht="18.75" x14ac:dyDescent="0.3">
      <c r="C8" s="257" t="s">
        <v>7</v>
      </c>
      <c r="D8" s="257"/>
      <c r="E8" s="257"/>
      <c r="F8" s="257"/>
      <c r="G8" s="257"/>
      <c r="H8" s="2"/>
    </row>
    <row r="9" spans="1:12" ht="18.75" x14ac:dyDescent="0.3">
      <c r="C9" s="37" t="s">
        <v>43</v>
      </c>
      <c r="D9" s="2">
        <v>7</v>
      </c>
      <c r="E9" s="286" t="s">
        <v>713</v>
      </c>
      <c r="F9" s="286"/>
      <c r="G9" s="286"/>
      <c r="H9" s="1"/>
    </row>
    <row r="10" spans="1:12" ht="15.75" thickBot="1" x14ac:dyDescent="0.3"/>
    <row r="11" spans="1:12" ht="26.45" customHeight="1" x14ac:dyDescent="0.25">
      <c r="A11" s="279" t="s">
        <v>8</v>
      </c>
      <c r="B11" s="271" t="s">
        <v>42</v>
      </c>
      <c r="C11" s="271" t="s">
        <v>9</v>
      </c>
      <c r="D11" s="271" t="s">
        <v>10</v>
      </c>
      <c r="E11" s="273" t="s">
        <v>11</v>
      </c>
      <c r="F11" s="273" t="s">
        <v>12</v>
      </c>
      <c r="G11" s="275" t="s">
        <v>140</v>
      </c>
      <c r="H11" s="269" t="s">
        <v>139</v>
      </c>
      <c r="I11" s="269" t="s">
        <v>141</v>
      </c>
      <c r="J11" s="277" t="s">
        <v>13</v>
      </c>
    </row>
    <row r="12" spans="1:12" ht="17.25" customHeight="1" x14ac:dyDescent="0.25">
      <c r="A12" s="280"/>
      <c r="B12" s="272"/>
      <c r="C12" s="272"/>
      <c r="D12" s="272"/>
      <c r="E12" s="274"/>
      <c r="F12" s="274"/>
      <c r="G12" s="276"/>
      <c r="H12" s="270"/>
      <c r="I12" s="270"/>
      <c r="J12" s="278"/>
    </row>
    <row r="13" spans="1:12" x14ac:dyDescent="0.25">
      <c r="A13" s="22">
        <v>0</v>
      </c>
      <c r="B13" s="16">
        <v>1</v>
      </c>
      <c r="C13" s="16">
        <v>2</v>
      </c>
      <c r="D13" s="16">
        <v>3</v>
      </c>
      <c r="E13" s="23">
        <v>4</v>
      </c>
      <c r="F13" s="23">
        <v>5</v>
      </c>
      <c r="G13" s="24" t="s">
        <v>14</v>
      </c>
      <c r="H13" s="53" t="s">
        <v>142</v>
      </c>
      <c r="I13" s="53" t="s">
        <v>143</v>
      </c>
      <c r="J13" s="56">
        <v>9</v>
      </c>
      <c r="L13" s="9"/>
    </row>
    <row r="14" spans="1:12" x14ac:dyDescent="0.25">
      <c r="A14" s="282" t="s">
        <v>137</v>
      </c>
      <c r="B14" s="283"/>
      <c r="C14" s="283"/>
      <c r="D14" s="283"/>
      <c r="E14" s="283"/>
      <c r="F14" s="283"/>
      <c r="G14" s="283"/>
      <c r="H14" s="283"/>
      <c r="I14" s="283"/>
      <c r="J14" s="284"/>
      <c r="K14" s="55"/>
      <c r="L14" s="55"/>
    </row>
    <row r="15" spans="1:12" x14ac:dyDescent="0.25">
      <c r="A15" s="17">
        <v>1</v>
      </c>
      <c r="B15" s="58" t="s">
        <v>113</v>
      </c>
      <c r="C15" s="17">
        <v>1500</v>
      </c>
      <c r="D15" s="19" t="s">
        <v>28</v>
      </c>
      <c r="E15" s="68"/>
      <c r="F15" s="72">
        <f t="shared" ref="F15:F41" si="0">E15*0.095</f>
        <v>0</v>
      </c>
      <c r="G15" s="73">
        <f t="shared" ref="G15:G29" si="1">SUM(E15:F15)</f>
        <v>0</v>
      </c>
      <c r="H15" s="74">
        <f t="shared" ref="H15:H41" si="2">(E15*C15)</f>
        <v>0</v>
      </c>
      <c r="I15" s="84">
        <f t="shared" ref="I15:I29" si="3">+G15*C15</f>
        <v>0</v>
      </c>
      <c r="J15" s="90"/>
    </row>
    <row r="16" spans="1:12" x14ac:dyDescent="0.25">
      <c r="A16" s="17">
        <v>2</v>
      </c>
      <c r="B16" s="58" t="s">
        <v>106</v>
      </c>
      <c r="C16" s="17">
        <v>200</v>
      </c>
      <c r="D16" s="19" t="s">
        <v>28</v>
      </c>
      <c r="E16" s="68"/>
      <c r="F16" s="72">
        <f t="shared" si="0"/>
        <v>0</v>
      </c>
      <c r="G16" s="73">
        <f t="shared" si="1"/>
        <v>0</v>
      </c>
      <c r="H16" s="74">
        <f t="shared" si="2"/>
        <v>0</v>
      </c>
      <c r="I16" s="84">
        <f t="shared" si="3"/>
        <v>0</v>
      </c>
      <c r="J16" s="90"/>
    </row>
    <row r="17" spans="1:10" x14ac:dyDescent="0.25">
      <c r="A17" s="17">
        <v>3</v>
      </c>
      <c r="B17" s="58" t="s">
        <v>105</v>
      </c>
      <c r="C17" s="17">
        <v>300</v>
      </c>
      <c r="D17" s="19" t="s">
        <v>28</v>
      </c>
      <c r="E17" s="68"/>
      <c r="F17" s="72">
        <f t="shared" si="0"/>
        <v>0</v>
      </c>
      <c r="G17" s="73">
        <f t="shared" si="1"/>
        <v>0</v>
      </c>
      <c r="H17" s="74">
        <f t="shared" si="2"/>
        <v>0</v>
      </c>
      <c r="I17" s="84">
        <f t="shared" si="3"/>
        <v>0</v>
      </c>
      <c r="J17" s="90"/>
    </row>
    <row r="18" spans="1:10" s="62" customFormat="1" x14ac:dyDescent="0.25">
      <c r="A18" s="17">
        <v>4</v>
      </c>
      <c r="B18" s="58" t="s">
        <v>223</v>
      </c>
      <c r="C18" s="17">
        <v>200</v>
      </c>
      <c r="D18" s="19" t="s">
        <v>28</v>
      </c>
      <c r="E18" s="68"/>
      <c r="F18" s="72">
        <f t="shared" si="0"/>
        <v>0</v>
      </c>
      <c r="G18" s="73">
        <v>0</v>
      </c>
      <c r="H18" s="74">
        <f t="shared" si="2"/>
        <v>0</v>
      </c>
      <c r="I18" s="84">
        <f t="shared" si="3"/>
        <v>0</v>
      </c>
      <c r="J18" s="90"/>
    </row>
    <row r="19" spans="1:10" x14ac:dyDescent="0.25">
      <c r="A19" s="17">
        <v>5</v>
      </c>
      <c r="B19" s="58" t="s">
        <v>104</v>
      </c>
      <c r="C19" s="17">
        <v>600</v>
      </c>
      <c r="D19" s="19" t="s">
        <v>28</v>
      </c>
      <c r="E19" s="68"/>
      <c r="F19" s="72">
        <f t="shared" si="0"/>
        <v>0</v>
      </c>
      <c r="G19" s="73">
        <f t="shared" si="1"/>
        <v>0</v>
      </c>
      <c r="H19" s="74">
        <f t="shared" si="2"/>
        <v>0</v>
      </c>
      <c r="I19" s="84">
        <f t="shared" si="3"/>
        <v>0</v>
      </c>
      <c r="J19" s="90"/>
    </row>
    <row r="20" spans="1:10" x14ac:dyDescent="0.25">
      <c r="A20" s="17">
        <v>6</v>
      </c>
      <c r="B20" s="58" t="s">
        <v>117</v>
      </c>
      <c r="C20" s="17">
        <v>300</v>
      </c>
      <c r="D20" s="19" t="s">
        <v>28</v>
      </c>
      <c r="E20" s="68"/>
      <c r="F20" s="72">
        <f t="shared" si="0"/>
        <v>0</v>
      </c>
      <c r="G20" s="73">
        <f>SUM(E20:F20)</f>
        <v>0</v>
      </c>
      <c r="H20" s="74">
        <f t="shared" si="2"/>
        <v>0</v>
      </c>
      <c r="I20" s="84">
        <f t="shared" si="3"/>
        <v>0</v>
      </c>
      <c r="J20" s="90"/>
    </row>
    <row r="21" spans="1:10" x14ac:dyDescent="0.25">
      <c r="A21" s="17">
        <v>7</v>
      </c>
      <c r="B21" s="59" t="s">
        <v>131</v>
      </c>
      <c r="C21" s="17">
        <v>300</v>
      </c>
      <c r="D21" s="18" t="s">
        <v>28</v>
      </c>
      <c r="E21" s="68"/>
      <c r="F21" s="72">
        <f t="shared" si="0"/>
        <v>0</v>
      </c>
      <c r="G21" s="73">
        <f>SUM(E21:F21)</f>
        <v>0</v>
      </c>
      <c r="H21" s="74">
        <f t="shared" si="2"/>
        <v>0</v>
      </c>
      <c r="I21" s="84">
        <f t="shared" si="3"/>
        <v>0</v>
      </c>
      <c r="J21" s="90"/>
    </row>
    <row r="22" spans="1:10" x14ac:dyDescent="0.25">
      <c r="A22" s="17">
        <v>8</v>
      </c>
      <c r="B22" s="58" t="s">
        <v>111</v>
      </c>
      <c r="C22" s="17">
        <v>200</v>
      </c>
      <c r="D22" s="19" t="s">
        <v>28</v>
      </c>
      <c r="E22" s="68"/>
      <c r="F22" s="72">
        <f t="shared" si="0"/>
        <v>0</v>
      </c>
      <c r="G22" s="73">
        <f t="shared" si="1"/>
        <v>0</v>
      </c>
      <c r="H22" s="74">
        <f t="shared" si="2"/>
        <v>0</v>
      </c>
      <c r="I22" s="84">
        <f t="shared" si="3"/>
        <v>0</v>
      </c>
      <c r="J22" s="90"/>
    </row>
    <row r="23" spans="1:10" s="62" customFormat="1" x14ac:dyDescent="0.25">
      <c r="A23" s="17">
        <v>9</v>
      </c>
      <c r="B23" s="58" t="s">
        <v>222</v>
      </c>
      <c r="C23" s="17">
        <v>200</v>
      </c>
      <c r="D23" s="19" t="s">
        <v>28</v>
      </c>
      <c r="E23" s="68"/>
      <c r="F23" s="72">
        <f t="shared" si="0"/>
        <v>0</v>
      </c>
      <c r="G23" s="73">
        <v>0</v>
      </c>
      <c r="H23" s="74">
        <f t="shared" si="2"/>
        <v>0</v>
      </c>
      <c r="I23" s="84">
        <f t="shared" si="3"/>
        <v>0</v>
      </c>
      <c r="J23" s="90"/>
    </row>
    <row r="24" spans="1:10" x14ac:dyDescent="0.25">
      <c r="A24" s="17">
        <v>10</v>
      </c>
      <c r="B24" s="58" t="s">
        <v>118</v>
      </c>
      <c r="C24" s="17">
        <v>100</v>
      </c>
      <c r="D24" s="19" t="s">
        <v>28</v>
      </c>
      <c r="E24" s="68"/>
      <c r="F24" s="72">
        <f t="shared" si="0"/>
        <v>0</v>
      </c>
      <c r="G24" s="73">
        <f t="shared" si="1"/>
        <v>0</v>
      </c>
      <c r="H24" s="74">
        <f t="shared" si="2"/>
        <v>0</v>
      </c>
      <c r="I24" s="84">
        <f t="shared" si="3"/>
        <v>0</v>
      </c>
      <c r="J24" s="90"/>
    </row>
    <row r="25" spans="1:10" x14ac:dyDescent="0.25">
      <c r="A25" s="17">
        <v>11</v>
      </c>
      <c r="B25" s="58" t="s">
        <v>110</v>
      </c>
      <c r="C25" s="17">
        <v>200</v>
      </c>
      <c r="D25" s="19" t="s">
        <v>28</v>
      </c>
      <c r="E25" s="68"/>
      <c r="F25" s="72">
        <f t="shared" si="0"/>
        <v>0</v>
      </c>
      <c r="G25" s="73">
        <f t="shared" si="1"/>
        <v>0</v>
      </c>
      <c r="H25" s="74">
        <f t="shared" si="2"/>
        <v>0</v>
      </c>
      <c r="I25" s="84">
        <f t="shared" si="3"/>
        <v>0</v>
      </c>
      <c r="J25" s="90"/>
    </row>
    <row r="26" spans="1:10" x14ac:dyDescent="0.25">
      <c r="A26" s="17">
        <v>12</v>
      </c>
      <c r="B26" s="58" t="s">
        <v>108</v>
      </c>
      <c r="C26" s="17">
        <v>100</v>
      </c>
      <c r="D26" s="19" t="s">
        <v>28</v>
      </c>
      <c r="E26" s="68"/>
      <c r="F26" s="72">
        <f t="shared" si="0"/>
        <v>0</v>
      </c>
      <c r="G26" s="73">
        <f t="shared" si="1"/>
        <v>0</v>
      </c>
      <c r="H26" s="74">
        <f t="shared" si="2"/>
        <v>0</v>
      </c>
      <c r="I26" s="84">
        <f t="shared" si="3"/>
        <v>0</v>
      </c>
      <c r="J26" s="90"/>
    </row>
    <row r="27" spans="1:10" x14ac:dyDescent="0.25">
      <c r="A27" s="17">
        <v>13</v>
      </c>
      <c r="B27" s="58" t="s">
        <v>120</v>
      </c>
      <c r="C27" s="17">
        <v>50</v>
      </c>
      <c r="D27" s="19" t="s">
        <v>28</v>
      </c>
      <c r="E27" s="68"/>
      <c r="F27" s="72">
        <f t="shared" si="0"/>
        <v>0</v>
      </c>
      <c r="G27" s="73">
        <f>SUM(E27:F27)</f>
        <v>0</v>
      </c>
      <c r="H27" s="74">
        <f t="shared" si="2"/>
        <v>0</v>
      </c>
      <c r="I27" s="84">
        <f t="shared" si="3"/>
        <v>0</v>
      </c>
      <c r="J27" s="90"/>
    </row>
    <row r="28" spans="1:10" x14ac:dyDescent="0.25">
      <c r="A28" s="17">
        <v>14</v>
      </c>
      <c r="B28" s="58" t="s">
        <v>107</v>
      </c>
      <c r="C28" s="17">
        <v>150</v>
      </c>
      <c r="D28" s="19" t="s">
        <v>28</v>
      </c>
      <c r="E28" s="68"/>
      <c r="F28" s="72">
        <f t="shared" si="0"/>
        <v>0</v>
      </c>
      <c r="G28" s="73">
        <f>SUM(E28:F28)</f>
        <v>0</v>
      </c>
      <c r="H28" s="74">
        <f t="shared" si="2"/>
        <v>0</v>
      </c>
      <c r="I28" s="84">
        <f t="shared" si="3"/>
        <v>0</v>
      </c>
      <c r="J28" s="90"/>
    </row>
    <row r="29" spans="1:10" x14ac:dyDescent="0.25">
      <c r="A29" s="17">
        <v>15</v>
      </c>
      <c r="B29" s="58" t="s">
        <v>119</v>
      </c>
      <c r="C29" s="17">
        <v>100</v>
      </c>
      <c r="D29" s="19" t="s">
        <v>28</v>
      </c>
      <c r="E29" s="68"/>
      <c r="F29" s="72">
        <f t="shared" si="0"/>
        <v>0</v>
      </c>
      <c r="G29" s="73">
        <f t="shared" si="1"/>
        <v>0</v>
      </c>
      <c r="H29" s="74">
        <f t="shared" si="2"/>
        <v>0</v>
      </c>
      <c r="I29" s="84">
        <f t="shared" si="3"/>
        <v>0</v>
      </c>
      <c r="J29" s="90"/>
    </row>
    <row r="30" spans="1:10" x14ac:dyDescent="0.25">
      <c r="A30" s="282" t="s">
        <v>138</v>
      </c>
      <c r="B30" s="283"/>
      <c r="C30" s="283"/>
      <c r="D30" s="283"/>
      <c r="E30" s="283"/>
      <c r="F30" s="283"/>
      <c r="G30" s="283"/>
      <c r="H30" s="283"/>
      <c r="I30" s="283"/>
      <c r="J30" s="284"/>
    </row>
    <row r="31" spans="1:10" x14ac:dyDescent="0.25">
      <c r="A31" s="27">
        <v>16</v>
      </c>
      <c r="B31" s="57" t="s">
        <v>129</v>
      </c>
      <c r="C31" s="17">
        <v>500</v>
      </c>
      <c r="D31" s="19" t="s">
        <v>28</v>
      </c>
      <c r="E31" s="68"/>
      <c r="F31" s="72">
        <f t="shared" si="0"/>
        <v>0</v>
      </c>
      <c r="G31" s="73">
        <f t="shared" ref="G31:G44" si="4">SUM(E31:F31)</f>
        <v>0</v>
      </c>
      <c r="H31" s="74">
        <f t="shared" si="2"/>
        <v>0</v>
      </c>
      <c r="I31" s="84">
        <f t="shared" ref="I31:I44" si="5">+G31*C31</f>
        <v>0</v>
      </c>
      <c r="J31" s="90"/>
    </row>
    <row r="32" spans="1:10" x14ac:dyDescent="0.25">
      <c r="A32" s="27">
        <v>17</v>
      </c>
      <c r="B32" s="57" t="s">
        <v>130</v>
      </c>
      <c r="C32" s="17">
        <v>20</v>
      </c>
      <c r="D32" s="19" t="s">
        <v>28</v>
      </c>
      <c r="E32" s="68"/>
      <c r="F32" s="72">
        <f t="shared" si="0"/>
        <v>0</v>
      </c>
      <c r="G32" s="73">
        <f t="shared" si="4"/>
        <v>0</v>
      </c>
      <c r="H32" s="74">
        <f t="shared" si="2"/>
        <v>0</v>
      </c>
      <c r="I32" s="84">
        <f t="shared" si="5"/>
        <v>0</v>
      </c>
      <c r="J32" s="90"/>
    </row>
    <row r="33" spans="1:11" x14ac:dyDescent="0.25">
      <c r="A33" s="27">
        <v>18</v>
      </c>
      <c r="B33" s="57" t="s">
        <v>127</v>
      </c>
      <c r="C33" s="17">
        <v>500</v>
      </c>
      <c r="D33" s="19" t="s">
        <v>28</v>
      </c>
      <c r="E33" s="68"/>
      <c r="F33" s="72">
        <f t="shared" si="0"/>
        <v>0</v>
      </c>
      <c r="G33" s="73">
        <f t="shared" si="4"/>
        <v>0</v>
      </c>
      <c r="H33" s="74">
        <f t="shared" si="2"/>
        <v>0</v>
      </c>
      <c r="I33" s="84">
        <f t="shared" si="5"/>
        <v>0</v>
      </c>
      <c r="J33" s="90"/>
    </row>
    <row r="34" spans="1:11" x14ac:dyDescent="0.25">
      <c r="A34" s="27">
        <v>19</v>
      </c>
      <c r="B34" s="57" t="s">
        <v>124</v>
      </c>
      <c r="C34" s="17">
        <v>200</v>
      </c>
      <c r="D34" s="19" t="s">
        <v>28</v>
      </c>
      <c r="E34" s="68"/>
      <c r="F34" s="72">
        <f t="shared" si="0"/>
        <v>0</v>
      </c>
      <c r="G34" s="73">
        <f t="shared" si="4"/>
        <v>0</v>
      </c>
      <c r="H34" s="80">
        <f t="shared" si="2"/>
        <v>0</v>
      </c>
      <c r="I34" s="84">
        <f t="shared" si="5"/>
        <v>0</v>
      </c>
      <c r="J34" s="90"/>
    </row>
    <row r="35" spans="1:11" x14ac:dyDescent="0.25">
      <c r="A35" s="27">
        <v>20</v>
      </c>
      <c r="B35" s="57" t="s">
        <v>229</v>
      </c>
      <c r="C35" s="17">
        <v>100</v>
      </c>
      <c r="D35" s="19" t="s">
        <v>28</v>
      </c>
      <c r="E35" s="68"/>
      <c r="F35" s="72">
        <f t="shared" si="0"/>
        <v>0</v>
      </c>
      <c r="G35" s="73">
        <f t="shared" si="4"/>
        <v>0</v>
      </c>
      <c r="H35" s="74">
        <f t="shared" si="2"/>
        <v>0</v>
      </c>
      <c r="I35" s="84">
        <f t="shared" si="5"/>
        <v>0</v>
      </c>
      <c r="J35" s="90"/>
    </row>
    <row r="36" spans="1:11" s="62" customFormat="1" x14ac:dyDescent="0.25">
      <c r="A36" s="27">
        <v>21</v>
      </c>
      <c r="B36" s="57" t="s">
        <v>234</v>
      </c>
      <c r="C36" s="17">
        <v>50</v>
      </c>
      <c r="D36" s="19" t="s">
        <v>28</v>
      </c>
      <c r="E36" s="68"/>
      <c r="F36" s="72">
        <f t="shared" si="0"/>
        <v>0</v>
      </c>
      <c r="G36" s="73">
        <v>0</v>
      </c>
      <c r="H36" s="74">
        <v>0</v>
      </c>
      <c r="I36" s="84">
        <f t="shared" si="5"/>
        <v>0</v>
      </c>
      <c r="J36" s="90"/>
    </row>
    <row r="37" spans="1:11" x14ac:dyDescent="0.25">
      <c r="A37" s="27">
        <v>22</v>
      </c>
      <c r="B37" s="57" t="s">
        <v>123</v>
      </c>
      <c r="C37" s="17">
        <v>100</v>
      </c>
      <c r="D37" s="19" t="s">
        <v>28</v>
      </c>
      <c r="E37" s="68"/>
      <c r="F37" s="72">
        <f t="shared" si="0"/>
        <v>0</v>
      </c>
      <c r="G37" s="73">
        <f t="shared" si="4"/>
        <v>0</v>
      </c>
      <c r="H37" s="74">
        <f t="shared" si="2"/>
        <v>0</v>
      </c>
      <c r="I37" s="84">
        <f t="shared" si="5"/>
        <v>0</v>
      </c>
      <c r="J37" s="90"/>
    </row>
    <row r="38" spans="1:11" x14ac:dyDescent="0.25">
      <c r="A38" s="27">
        <v>23</v>
      </c>
      <c r="B38" s="57" t="s">
        <v>231</v>
      </c>
      <c r="C38" s="17">
        <v>30</v>
      </c>
      <c r="D38" s="19" t="s">
        <v>28</v>
      </c>
      <c r="E38" s="68"/>
      <c r="F38" s="72">
        <f t="shared" si="0"/>
        <v>0</v>
      </c>
      <c r="G38" s="73">
        <f t="shared" si="4"/>
        <v>0</v>
      </c>
      <c r="H38" s="74">
        <f t="shared" si="2"/>
        <v>0</v>
      </c>
      <c r="I38" s="84">
        <f t="shared" si="5"/>
        <v>0</v>
      </c>
      <c r="J38" s="90"/>
    </row>
    <row r="39" spans="1:11" x14ac:dyDescent="0.25">
      <c r="A39" s="27">
        <v>24</v>
      </c>
      <c r="B39" s="57" t="s">
        <v>658</v>
      </c>
      <c r="C39" s="17">
        <v>30</v>
      </c>
      <c r="D39" s="19" t="s">
        <v>28</v>
      </c>
      <c r="E39" s="68"/>
      <c r="F39" s="72">
        <f t="shared" si="0"/>
        <v>0</v>
      </c>
      <c r="G39" s="73">
        <f t="shared" si="4"/>
        <v>0</v>
      </c>
      <c r="H39" s="74">
        <f t="shared" si="2"/>
        <v>0</v>
      </c>
      <c r="I39" s="84">
        <f t="shared" si="5"/>
        <v>0</v>
      </c>
      <c r="J39" s="90"/>
    </row>
    <row r="40" spans="1:11" x14ac:dyDescent="0.25">
      <c r="A40" s="27">
        <v>25</v>
      </c>
      <c r="B40" s="57" t="s">
        <v>659</v>
      </c>
      <c r="C40" s="17">
        <v>30</v>
      </c>
      <c r="D40" s="19" t="s">
        <v>28</v>
      </c>
      <c r="E40" s="68"/>
      <c r="F40" s="72">
        <f t="shared" si="0"/>
        <v>0</v>
      </c>
      <c r="G40" s="73">
        <f t="shared" si="4"/>
        <v>0</v>
      </c>
      <c r="H40" s="74">
        <f t="shared" si="2"/>
        <v>0</v>
      </c>
      <c r="I40" s="84">
        <f t="shared" si="5"/>
        <v>0</v>
      </c>
      <c r="J40" s="90"/>
    </row>
    <row r="41" spans="1:11" x14ac:dyDescent="0.25">
      <c r="A41" s="27">
        <v>26</v>
      </c>
      <c r="B41" s="57" t="s">
        <v>233</v>
      </c>
      <c r="C41" s="17">
        <v>50</v>
      </c>
      <c r="D41" s="19" t="s">
        <v>28</v>
      </c>
      <c r="E41" s="68"/>
      <c r="F41" s="72">
        <f t="shared" si="0"/>
        <v>0</v>
      </c>
      <c r="G41" s="73">
        <f t="shared" si="4"/>
        <v>0</v>
      </c>
      <c r="H41" s="74">
        <f t="shared" si="2"/>
        <v>0</v>
      </c>
      <c r="I41" s="84">
        <f t="shared" si="5"/>
        <v>0</v>
      </c>
      <c r="J41" s="90"/>
    </row>
    <row r="42" spans="1:11" x14ac:dyDescent="0.25">
      <c r="A42" s="282" t="s">
        <v>157</v>
      </c>
      <c r="B42" s="283"/>
      <c r="C42" s="283"/>
      <c r="D42" s="283"/>
      <c r="E42" s="283"/>
      <c r="F42" s="283"/>
      <c r="G42" s="283"/>
      <c r="H42" s="283"/>
      <c r="I42" s="283"/>
      <c r="J42" s="284"/>
    </row>
    <row r="43" spans="1:11" ht="25.5" x14ac:dyDescent="0.25">
      <c r="A43" s="27">
        <v>27</v>
      </c>
      <c r="B43" s="61" t="s">
        <v>387</v>
      </c>
      <c r="C43" s="17">
        <v>40</v>
      </c>
      <c r="D43" s="17" t="s">
        <v>28</v>
      </c>
      <c r="E43" s="68"/>
      <c r="F43" s="72">
        <f t="shared" ref="F43:F44" si="6">E43*0.095</f>
        <v>0</v>
      </c>
      <c r="G43" s="73">
        <f t="shared" si="4"/>
        <v>0</v>
      </c>
      <c r="H43" s="74">
        <f t="shared" ref="H43:H44" si="7">(E43*C43)</f>
        <v>0</v>
      </c>
      <c r="I43" s="84">
        <f>+G43*C43</f>
        <v>0</v>
      </c>
      <c r="J43" s="90"/>
    </row>
    <row r="44" spans="1:11" ht="25.5" x14ac:dyDescent="0.25">
      <c r="A44" s="27">
        <v>28</v>
      </c>
      <c r="B44" s="61" t="s">
        <v>388</v>
      </c>
      <c r="C44" s="17">
        <v>30</v>
      </c>
      <c r="D44" s="17" t="s">
        <v>28</v>
      </c>
      <c r="E44" s="68"/>
      <c r="F44" s="72">
        <f t="shared" si="6"/>
        <v>0</v>
      </c>
      <c r="G44" s="73">
        <f t="shared" si="4"/>
        <v>0</v>
      </c>
      <c r="H44" s="74">
        <f t="shared" si="7"/>
        <v>0</v>
      </c>
      <c r="I44" s="84">
        <f t="shared" si="5"/>
        <v>0</v>
      </c>
      <c r="J44" s="90"/>
    </row>
    <row r="45" spans="1:11" x14ac:dyDescent="0.25">
      <c r="A45" s="44"/>
      <c r="B45" s="48" t="s">
        <v>37</v>
      </c>
      <c r="C45" s="45"/>
      <c r="D45" s="45"/>
      <c r="E45" s="46"/>
      <c r="F45" s="47">
        <f>SUM(F15:F44)</f>
        <v>0</v>
      </c>
      <c r="G45" s="47">
        <f>SUM(G15:G44)</f>
        <v>0</v>
      </c>
      <c r="H45" s="47">
        <f>SUM(H15:H44)</f>
        <v>0</v>
      </c>
      <c r="I45" s="51">
        <f>SUM(I15:I44)</f>
        <v>0</v>
      </c>
      <c r="J45" s="43"/>
    </row>
    <row r="46" spans="1:11" x14ac:dyDescent="0.25">
      <c r="K46" s="9"/>
    </row>
    <row r="47" spans="1:11" x14ac:dyDescent="0.25">
      <c r="K47" s="34"/>
    </row>
    <row r="48" spans="1:11" x14ac:dyDescent="0.25">
      <c r="A48" s="285" t="s">
        <v>30</v>
      </c>
      <c r="B48" s="285"/>
      <c r="C48" s="285"/>
      <c r="D48" s="262"/>
      <c r="E48" s="262"/>
      <c r="F48" s="262"/>
      <c r="G48" s="262"/>
      <c r="H48" s="30"/>
      <c r="K48" s="34"/>
    </row>
    <row r="49" spans="1:11" x14ac:dyDescent="0.25">
      <c r="A49" s="6" t="s">
        <v>31</v>
      </c>
      <c r="B49" s="7"/>
      <c r="C49" s="31" t="s">
        <v>33</v>
      </c>
      <c r="D49" s="31"/>
      <c r="E49" s="31"/>
      <c r="F49" s="31"/>
      <c r="G49" s="31"/>
      <c r="H49" s="31"/>
      <c r="I49" s="31"/>
      <c r="J49" s="42"/>
      <c r="K49" s="31"/>
    </row>
    <row r="50" spans="1:11" x14ac:dyDescent="0.25">
      <c r="A50" s="41" t="s">
        <v>32</v>
      </c>
      <c r="B50" s="7"/>
      <c r="C50" s="6" t="s">
        <v>34</v>
      </c>
      <c r="D50" s="7"/>
      <c r="E50" s="7"/>
      <c r="F50" s="7"/>
      <c r="G50" s="7"/>
      <c r="H50" s="7"/>
      <c r="I50" s="7"/>
      <c r="J50" s="7"/>
      <c r="K50" s="8"/>
    </row>
    <row r="51" spans="1:11" x14ac:dyDescent="0.25">
      <c r="A51" s="41" t="s">
        <v>153</v>
      </c>
      <c r="B51" s="7"/>
      <c r="C51" s="6" t="s">
        <v>35</v>
      </c>
      <c r="D51" s="7"/>
      <c r="E51" s="7"/>
      <c r="F51" s="7"/>
      <c r="G51" s="7"/>
      <c r="H51" s="7"/>
      <c r="I51" s="7"/>
      <c r="J51" s="7"/>
      <c r="K51" s="8"/>
    </row>
    <row r="52" spans="1:11" x14ac:dyDescent="0.25">
      <c r="A52" s="41" t="s">
        <v>148</v>
      </c>
      <c r="B52" s="7"/>
      <c r="C52" s="6" t="s">
        <v>146</v>
      </c>
      <c r="D52" s="7"/>
      <c r="E52" s="7"/>
      <c r="F52" s="7"/>
      <c r="G52" s="7"/>
      <c r="H52" s="7"/>
      <c r="I52" s="7"/>
      <c r="J52" s="7"/>
      <c r="K52" s="8"/>
    </row>
    <row r="53" spans="1:11" x14ac:dyDescent="0.25">
      <c r="A53" s="41" t="s">
        <v>145</v>
      </c>
      <c r="B53" s="7"/>
      <c r="C53" s="6" t="s">
        <v>147</v>
      </c>
      <c r="D53" s="7"/>
      <c r="E53" s="7"/>
      <c r="F53" s="7"/>
      <c r="G53" s="7"/>
      <c r="H53" s="7"/>
      <c r="I53" s="7"/>
      <c r="J53" s="7"/>
      <c r="K53" s="8"/>
    </row>
    <row r="54" spans="1:11" x14ac:dyDescent="0.25">
      <c r="A54" s="6" t="s">
        <v>144</v>
      </c>
      <c r="B54" s="7"/>
      <c r="C54" s="6" t="s">
        <v>36</v>
      </c>
      <c r="D54" s="7"/>
      <c r="E54" s="7"/>
      <c r="F54" s="7"/>
      <c r="G54" s="7"/>
      <c r="H54" s="7"/>
      <c r="I54" s="7"/>
      <c r="J54" s="7"/>
      <c r="K54" s="8"/>
    </row>
    <row r="55" spans="1:11" x14ac:dyDescent="0.25">
      <c r="A55" s="21"/>
      <c r="B55" s="21"/>
      <c r="C55" s="34"/>
      <c r="D55" s="34"/>
      <c r="E55" s="34"/>
      <c r="F55" s="34"/>
      <c r="G55" s="34"/>
      <c r="H55" s="34"/>
      <c r="I55" s="34"/>
      <c r="J55" s="34"/>
    </row>
    <row r="56" spans="1:11" x14ac:dyDescent="0.25">
      <c r="A56" s="34"/>
      <c r="B56" s="34"/>
      <c r="C56" s="34"/>
      <c r="D56" s="34"/>
      <c r="E56" s="34"/>
      <c r="F56" s="34"/>
      <c r="G56" s="34"/>
      <c r="H56" s="34"/>
      <c r="I56" s="34"/>
    </row>
    <row r="57" spans="1:11" x14ac:dyDescent="0.25">
      <c r="A57" s="267" t="s">
        <v>38</v>
      </c>
      <c r="B57" s="267"/>
    </row>
    <row r="58" spans="1:11" x14ac:dyDescent="0.25">
      <c r="A58" s="264" t="s">
        <v>39</v>
      </c>
      <c r="B58" s="265"/>
      <c r="C58" s="265"/>
      <c r="D58" s="265"/>
      <c r="E58" s="266"/>
      <c r="F58" s="21"/>
      <c r="G58" s="21"/>
      <c r="H58" s="21"/>
      <c r="I58" s="21"/>
    </row>
    <row r="59" spans="1:11" x14ac:dyDescent="0.25">
      <c r="A59" s="264" t="s">
        <v>40</v>
      </c>
      <c r="B59" s="265"/>
      <c r="C59" s="265"/>
      <c r="D59" s="265"/>
      <c r="E59" s="266"/>
      <c r="F59" s="21"/>
      <c r="G59" s="21"/>
      <c r="H59" s="21"/>
      <c r="I59" s="21"/>
    </row>
    <row r="60" spans="1:11" x14ac:dyDescent="0.25">
      <c r="A60" s="264" t="s">
        <v>41</v>
      </c>
      <c r="B60" s="265"/>
      <c r="C60" s="265"/>
      <c r="D60" s="265"/>
      <c r="E60" s="266"/>
      <c r="F60" s="21"/>
      <c r="G60" s="21"/>
      <c r="H60" s="21"/>
      <c r="I60" s="21"/>
    </row>
    <row r="61" spans="1:11" x14ac:dyDescent="0.25">
      <c r="A61" s="264" t="s">
        <v>149</v>
      </c>
      <c r="B61" s="265"/>
      <c r="C61" s="265"/>
      <c r="D61" s="265"/>
      <c r="E61" s="266"/>
      <c r="F61" s="21"/>
      <c r="G61" s="21"/>
      <c r="H61" s="21"/>
      <c r="I61" s="21"/>
    </row>
    <row r="63" spans="1:11" x14ac:dyDescent="0.25">
      <c r="A63" s="263" t="s">
        <v>44</v>
      </c>
      <c r="B63" s="263"/>
      <c r="C63" s="263"/>
      <c r="D63" s="263"/>
      <c r="E63" s="263"/>
      <c r="F63" s="263"/>
      <c r="G63" s="263"/>
      <c r="H63" s="32"/>
    </row>
    <row r="64" spans="1:11" x14ac:dyDescent="0.25">
      <c r="A64" s="263" t="s">
        <v>45</v>
      </c>
      <c r="B64" s="263"/>
      <c r="C64" s="263"/>
      <c r="D64" s="263"/>
      <c r="E64" s="263"/>
      <c r="F64" s="263"/>
      <c r="G64" s="263"/>
      <c r="H64" s="32"/>
    </row>
    <row r="66" spans="1:11" x14ac:dyDescent="0.25">
      <c r="A66" s="267" t="s">
        <v>46</v>
      </c>
      <c r="B66" s="267"/>
      <c r="C66" s="267"/>
      <c r="D66" s="267"/>
      <c r="E66" s="267"/>
      <c r="F66" s="267"/>
      <c r="G66" s="267"/>
      <c r="H66" s="20"/>
    </row>
    <row r="67" spans="1:11" x14ac:dyDescent="0.25">
      <c r="A67" s="264" t="s">
        <v>150</v>
      </c>
      <c r="B67" s="265"/>
      <c r="C67" s="265"/>
      <c r="D67" s="265"/>
      <c r="E67" s="265"/>
      <c r="F67" s="265"/>
      <c r="G67" s="265"/>
      <c r="H67" s="266"/>
      <c r="I67" s="21"/>
    </row>
    <row r="68" spans="1:11" x14ac:dyDescent="0.25">
      <c r="A68" s="264" t="s">
        <v>794</v>
      </c>
      <c r="B68" s="265"/>
      <c r="C68" s="265"/>
      <c r="D68" s="265"/>
      <c r="E68" s="265"/>
      <c r="F68" s="265"/>
      <c r="G68" s="265"/>
      <c r="H68" s="266"/>
      <c r="I68" s="21"/>
    </row>
    <row r="69" spans="1:11" x14ac:dyDescent="0.25">
      <c r="A69" s="34"/>
      <c r="B69" s="34"/>
      <c r="C69" s="34"/>
      <c r="D69" s="34"/>
      <c r="E69" s="34"/>
      <c r="F69" s="34"/>
      <c r="G69" s="34"/>
      <c r="H69" s="34"/>
      <c r="I69" s="34"/>
    </row>
    <row r="70" spans="1:11" x14ac:dyDescent="0.25">
      <c r="A70" s="281" t="s">
        <v>47</v>
      </c>
      <c r="B70" s="281"/>
      <c r="C70" s="281"/>
      <c r="D70" s="9"/>
      <c r="E70" s="9"/>
      <c r="F70" s="9"/>
      <c r="G70" s="9"/>
      <c r="H70" s="9"/>
      <c r="I70" s="9"/>
    </row>
    <row r="71" spans="1:11" x14ac:dyDescent="0.25">
      <c r="A71" s="264" t="s">
        <v>48</v>
      </c>
      <c r="B71" s="265"/>
      <c r="C71" s="265"/>
      <c r="D71" s="265"/>
      <c r="E71" s="265"/>
      <c r="F71" s="265"/>
      <c r="G71" s="265"/>
      <c r="H71" s="265"/>
      <c r="I71" s="265"/>
      <c r="J71" s="266"/>
    </row>
    <row r="72" spans="1:11" x14ac:dyDescent="0.25">
      <c r="A72" s="264" t="s">
        <v>103</v>
      </c>
      <c r="B72" s="265"/>
      <c r="C72" s="265"/>
      <c r="D72" s="265"/>
      <c r="E72" s="265"/>
      <c r="F72" s="265"/>
      <c r="G72" s="265"/>
      <c r="H72" s="265"/>
      <c r="I72" s="265"/>
      <c r="J72" s="266"/>
      <c r="K72" s="32"/>
    </row>
    <row r="75" spans="1:11" x14ac:dyDescent="0.25">
      <c r="B75" t="s">
        <v>151</v>
      </c>
      <c r="E75" t="s">
        <v>49</v>
      </c>
      <c r="G75" s="32" t="s">
        <v>152</v>
      </c>
      <c r="H75" s="32"/>
      <c r="I75" s="32"/>
      <c r="J75" s="32"/>
    </row>
    <row r="92" ht="48" customHeight="1" x14ac:dyDescent="0.25"/>
    <row r="104" spans="1:12" s="9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s="9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7" spans="1:12" ht="25.5" customHeight="1" x14ac:dyDescent="0.25"/>
    <row r="129" spans="1:12" s="9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</row>
  </sheetData>
  <customSheetViews>
    <customSheetView guid="{2E885550-6E49-4094-A79A-F9B8865EE0DA}" fitToPage="1">
      <selection activeCell="I8" sqref="I8"/>
      <pageMargins left="0.62992125984251968" right="3.937007874015748E-2" top="0.55118110236220474" bottom="0.74803149606299213" header="0.31496062992125984" footer="0.31496062992125984"/>
      <pageSetup paperSize="9" scale="28" orientation="landscape" r:id="rId1"/>
      <headerFooter>
        <oddHeader>&amp;CObrazec št. 11</oddHeader>
      </headerFooter>
    </customSheetView>
    <customSheetView guid="{ACCB35C7-7F7A-4839-8E21-D8AB5AB0B28C}" fitToPage="1">
      <selection activeCell="I8" sqref="I8"/>
      <pageMargins left="0.62992125984251968" right="3.937007874015748E-2" top="0.55118110236220474" bottom="0.74803149606299213" header="0.31496062992125984" footer="0.31496062992125984"/>
      <pageSetup paperSize="9" scale="28" orientation="landscape" r:id="rId2"/>
      <headerFooter>
        <oddHeader>&amp;CObrazec št. 11</oddHeader>
      </headerFooter>
    </customSheetView>
  </customSheetViews>
  <mergeCells count="36">
    <mergeCell ref="H1:I1"/>
    <mergeCell ref="C8:G8"/>
    <mergeCell ref="E9:G9"/>
    <mergeCell ref="J11:J12"/>
    <mergeCell ref="H2:K2"/>
    <mergeCell ref="H3:K3"/>
    <mergeCell ref="H4:K4"/>
    <mergeCell ref="H5:K5"/>
    <mergeCell ref="A11:A12"/>
    <mergeCell ref="F11:F12"/>
    <mergeCell ref="E11:E12"/>
    <mergeCell ref="D11:D12"/>
    <mergeCell ref="H6:K6"/>
    <mergeCell ref="C11:C12"/>
    <mergeCell ref="B11:B12"/>
    <mergeCell ref="G11:G12"/>
    <mergeCell ref="H11:H12"/>
    <mergeCell ref="I11:I12"/>
    <mergeCell ref="A71:J71"/>
    <mergeCell ref="A72:J72"/>
    <mergeCell ref="A58:E58"/>
    <mergeCell ref="A59:E59"/>
    <mergeCell ref="A60:E60"/>
    <mergeCell ref="A61:E61"/>
    <mergeCell ref="A63:G63"/>
    <mergeCell ref="A64:G64"/>
    <mergeCell ref="A67:H67"/>
    <mergeCell ref="A57:B57"/>
    <mergeCell ref="A42:J42"/>
    <mergeCell ref="A68:H68"/>
    <mergeCell ref="A70:C70"/>
    <mergeCell ref="A14:J14"/>
    <mergeCell ref="A30:J30"/>
    <mergeCell ref="A66:G66"/>
    <mergeCell ref="A48:C48"/>
    <mergeCell ref="D48:G48"/>
  </mergeCells>
  <pageMargins left="0.62992125984251968" right="3.937007874015748E-2" top="0.55118110236220474" bottom="0.74803149606299213" header="0.31496062992125984" footer="0.31496062992125984"/>
  <pageSetup paperSize="9" scale="70" orientation="landscape" r:id="rId3"/>
  <headerFooter>
    <oddHeader>&amp;CObrazec št. 11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80"/>
  <sheetViews>
    <sheetView zoomScaleNormal="100" workbookViewId="0">
      <selection activeCell="H2" sqref="H2:K4"/>
    </sheetView>
  </sheetViews>
  <sheetFormatPr defaultRowHeight="15" x14ac:dyDescent="0.25"/>
  <cols>
    <col min="1" max="1" width="7.140625" style="98" customWidth="1"/>
    <col min="2" max="2" width="70.28515625" style="98" customWidth="1"/>
    <col min="3" max="3" width="10.28515625" style="98" customWidth="1"/>
    <col min="4" max="4" width="9.140625" style="98"/>
    <col min="5" max="6" width="10.28515625" style="98" customWidth="1"/>
    <col min="7" max="8" width="13.7109375" style="98" customWidth="1"/>
    <col min="9" max="9" width="14.28515625" style="98" customWidth="1"/>
    <col min="10" max="10" width="16.85546875" style="98" customWidth="1"/>
    <col min="11" max="11" width="14.5703125" style="98" customWidth="1"/>
    <col min="12" max="16384" width="9.140625" style="98"/>
  </cols>
  <sheetData>
    <row r="1" spans="1:12" x14ac:dyDescent="0.25">
      <c r="A1" s="3" t="s">
        <v>0</v>
      </c>
      <c r="B1" s="4"/>
      <c r="C1" s="5"/>
      <c r="D1" s="3"/>
      <c r="H1" s="223" t="s">
        <v>6</v>
      </c>
      <c r="I1" s="223"/>
      <c r="J1" s="137"/>
      <c r="K1" s="137"/>
    </row>
    <row r="2" spans="1:12" x14ac:dyDescent="0.25">
      <c r="A2" s="38" t="s">
        <v>1</v>
      </c>
      <c r="B2" s="38"/>
      <c r="C2" s="40"/>
      <c r="D2" s="40"/>
      <c r="H2" s="222" t="s">
        <v>852</v>
      </c>
      <c r="I2" s="222"/>
      <c r="J2" s="222"/>
      <c r="K2" s="222"/>
      <c r="L2" s="99"/>
    </row>
    <row r="3" spans="1:12" x14ac:dyDescent="0.25">
      <c r="A3" s="39" t="s">
        <v>2</v>
      </c>
      <c r="B3" s="39"/>
      <c r="C3" s="40"/>
      <c r="D3" s="40"/>
      <c r="H3" s="224" t="s">
        <v>853</v>
      </c>
      <c r="I3" s="224"/>
      <c r="J3" s="224"/>
      <c r="K3" s="224"/>
      <c r="L3" s="99"/>
    </row>
    <row r="4" spans="1:12" x14ac:dyDescent="0.25">
      <c r="A4" s="39" t="s">
        <v>3</v>
      </c>
      <c r="B4" s="39"/>
      <c r="C4" s="40"/>
      <c r="D4" s="40"/>
      <c r="H4" s="222" t="s">
        <v>854</v>
      </c>
      <c r="I4" s="222"/>
      <c r="J4" s="222"/>
      <c r="K4" s="222"/>
      <c r="L4" s="99"/>
    </row>
    <row r="5" spans="1:12" x14ac:dyDescent="0.25">
      <c r="A5" s="39" t="s">
        <v>4</v>
      </c>
      <c r="B5" s="39"/>
      <c r="C5" s="40"/>
      <c r="D5" s="40"/>
      <c r="H5" s="222"/>
      <c r="I5" s="222"/>
      <c r="J5" s="222"/>
      <c r="K5" s="222"/>
      <c r="L5" s="99"/>
    </row>
    <row r="6" spans="1:12" x14ac:dyDescent="0.25">
      <c r="A6" s="39" t="s">
        <v>5</v>
      </c>
      <c r="B6" s="39"/>
      <c r="C6" s="40"/>
      <c r="D6" s="40"/>
      <c r="H6" s="222"/>
      <c r="I6" s="222"/>
      <c r="J6" s="222"/>
      <c r="K6" s="222"/>
      <c r="L6" s="99"/>
    </row>
    <row r="8" spans="1:12" ht="18.75" x14ac:dyDescent="0.3">
      <c r="C8" s="225" t="s">
        <v>7</v>
      </c>
      <c r="D8" s="225"/>
      <c r="E8" s="225"/>
      <c r="F8" s="225"/>
      <c r="G8" s="225"/>
      <c r="H8" s="142"/>
    </row>
    <row r="9" spans="1:12" ht="18.75" x14ac:dyDescent="0.3">
      <c r="C9" s="100" t="s">
        <v>43</v>
      </c>
      <c r="D9" s="142">
        <v>8</v>
      </c>
      <c r="E9" s="127" t="s">
        <v>158</v>
      </c>
      <c r="F9" s="127"/>
      <c r="G9" s="127"/>
      <c r="H9" s="101"/>
    </row>
    <row r="10" spans="1:12" ht="15.75" thickBot="1" x14ac:dyDescent="0.3"/>
    <row r="11" spans="1:12" ht="26.25" customHeight="1" x14ac:dyDescent="0.25">
      <c r="A11" s="227" t="s">
        <v>8</v>
      </c>
      <c r="B11" s="229" t="s">
        <v>42</v>
      </c>
      <c r="C11" s="229" t="s">
        <v>9</v>
      </c>
      <c r="D11" s="229" t="s">
        <v>10</v>
      </c>
      <c r="E11" s="231" t="s">
        <v>11</v>
      </c>
      <c r="F11" s="231" t="s">
        <v>12</v>
      </c>
      <c r="G11" s="259" t="s">
        <v>140</v>
      </c>
      <c r="H11" s="241" t="s">
        <v>139</v>
      </c>
      <c r="I11" s="241" t="s">
        <v>141</v>
      </c>
      <c r="J11" s="239" t="s">
        <v>13</v>
      </c>
      <c r="K11" s="241" t="s">
        <v>446</v>
      </c>
    </row>
    <row r="12" spans="1:12" ht="17.25" customHeight="1" x14ac:dyDescent="0.25">
      <c r="A12" s="228"/>
      <c r="B12" s="230"/>
      <c r="C12" s="230"/>
      <c r="D12" s="230"/>
      <c r="E12" s="232"/>
      <c r="F12" s="232"/>
      <c r="G12" s="260"/>
      <c r="H12" s="242"/>
      <c r="I12" s="242"/>
      <c r="J12" s="240"/>
      <c r="K12" s="242"/>
    </row>
    <row r="13" spans="1:12" x14ac:dyDescent="0.25">
      <c r="A13" s="128">
        <v>0</v>
      </c>
      <c r="B13" s="129">
        <v>1</v>
      </c>
      <c r="C13" s="129">
        <v>2</v>
      </c>
      <c r="D13" s="129">
        <v>3</v>
      </c>
      <c r="E13" s="153">
        <v>4</v>
      </c>
      <c r="F13" s="153">
        <v>5</v>
      </c>
      <c r="G13" s="154" t="s">
        <v>14</v>
      </c>
      <c r="H13" s="134" t="s">
        <v>142</v>
      </c>
      <c r="I13" s="134" t="s">
        <v>143</v>
      </c>
      <c r="J13" s="155">
        <v>9</v>
      </c>
      <c r="K13" s="134"/>
      <c r="L13" s="99"/>
    </row>
    <row r="14" spans="1:12" x14ac:dyDescent="0.25">
      <c r="A14" s="290" t="s">
        <v>361</v>
      </c>
      <c r="B14" s="291"/>
      <c r="C14" s="291"/>
      <c r="D14" s="291"/>
      <c r="E14" s="291"/>
      <c r="F14" s="291"/>
      <c r="G14" s="291"/>
      <c r="H14" s="291"/>
      <c r="I14" s="291"/>
      <c r="J14" s="292"/>
      <c r="K14" s="126"/>
    </row>
    <row r="15" spans="1:12" x14ac:dyDescent="0.25">
      <c r="A15" s="110" t="s">
        <v>15</v>
      </c>
      <c r="B15" s="125" t="s">
        <v>363</v>
      </c>
      <c r="C15" s="107">
        <v>50</v>
      </c>
      <c r="D15" s="107" t="s">
        <v>28</v>
      </c>
      <c r="E15" s="68"/>
      <c r="F15" s="72">
        <f t="shared" ref="F15:F49" si="0">E15*0.095</f>
        <v>0</v>
      </c>
      <c r="G15" s="73">
        <f t="shared" ref="G15:G49" si="1">SUM(E15:F15)</f>
        <v>0</v>
      </c>
      <c r="H15" s="74">
        <f t="shared" ref="H15:H49" si="2">(E15*C15)</f>
        <v>0</v>
      </c>
      <c r="I15" s="75">
        <f>+G15*C15</f>
        <v>0</v>
      </c>
      <c r="J15" s="90"/>
      <c r="K15" s="134"/>
    </row>
    <row r="16" spans="1:12" x14ac:dyDescent="0.25">
      <c r="A16" s="110" t="s">
        <v>16</v>
      </c>
      <c r="B16" s="125" t="s">
        <v>364</v>
      </c>
      <c r="C16" s="107">
        <v>30</v>
      </c>
      <c r="D16" s="107" t="s">
        <v>28</v>
      </c>
      <c r="E16" s="68"/>
      <c r="F16" s="72">
        <f t="shared" si="0"/>
        <v>0</v>
      </c>
      <c r="G16" s="73">
        <f>SUM(E16:F16)</f>
        <v>0</v>
      </c>
      <c r="H16" s="74">
        <f t="shared" si="2"/>
        <v>0</v>
      </c>
      <c r="I16" s="75">
        <f t="shared" ref="I16:I49" si="3">+G16*C16</f>
        <v>0</v>
      </c>
      <c r="J16" s="90"/>
      <c r="K16" s="134"/>
    </row>
    <row r="17" spans="1:11" x14ac:dyDescent="0.25">
      <c r="A17" s="110" t="s">
        <v>17</v>
      </c>
      <c r="B17" s="125" t="s">
        <v>365</v>
      </c>
      <c r="C17" s="107">
        <v>50</v>
      </c>
      <c r="D17" s="107" t="s">
        <v>28</v>
      </c>
      <c r="E17" s="68"/>
      <c r="F17" s="72">
        <f t="shared" si="0"/>
        <v>0</v>
      </c>
      <c r="G17" s="73">
        <f t="shared" si="1"/>
        <v>0</v>
      </c>
      <c r="H17" s="74">
        <f t="shared" si="2"/>
        <v>0</v>
      </c>
      <c r="I17" s="75">
        <f t="shared" si="3"/>
        <v>0</v>
      </c>
      <c r="J17" s="90"/>
      <c r="K17" s="134"/>
    </row>
    <row r="18" spans="1:11" x14ac:dyDescent="0.25">
      <c r="A18" s="110" t="s">
        <v>18</v>
      </c>
      <c r="B18" s="125" t="s">
        <v>366</v>
      </c>
      <c r="C18" s="107">
        <v>10</v>
      </c>
      <c r="D18" s="107" t="s">
        <v>28</v>
      </c>
      <c r="E18" s="68"/>
      <c r="F18" s="72">
        <f t="shared" si="0"/>
        <v>0</v>
      </c>
      <c r="G18" s="73">
        <f t="shared" si="1"/>
        <v>0</v>
      </c>
      <c r="H18" s="74">
        <f t="shared" si="2"/>
        <v>0</v>
      </c>
      <c r="I18" s="75">
        <f t="shared" si="3"/>
        <v>0</v>
      </c>
      <c r="J18" s="90"/>
      <c r="K18" s="134"/>
    </row>
    <row r="19" spans="1:11" x14ac:dyDescent="0.25">
      <c r="A19" s="110" t="s">
        <v>19</v>
      </c>
      <c r="B19" s="125" t="s">
        <v>579</v>
      </c>
      <c r="C19" s="107">
        <v>80</v>
      </c>
      <c r="D19" s="107" t="s">
        <v>28</v>
      </c>
      <c r="E19" s="68"/>
      <c r="F19" s="72">
        <f t="shared" si="0"/>
        <v>0</v>
      </c>
      <c r="G19" s="73">
        <f t="shared" si="1"/>
        <v>0</v>
      </c>
      <c r="H19" s="74">
        <f t="shared" si="2"/>
        <v>0</v>
      </c>
      <c r="I19" s="75">
        <f t="shared" si="3"/>
        <v>0</v>
      </c>
      <c r="J19" s="90"/>
      <c r="K19" s="134"/>
    </row>
    <row r="20" spans="1:11" x14ac:dyDescent="0.25">
      <c r="A20" s="110" t="s">
        <v>20</v>
      </c>
      <c r="B20" s="125" t="s">
        <v>714</v>
      </c>
      <c r="C20" s="107">
        <v>40</v>
      </c>
      <c r="D20" s="107" t="s">
        <v>232</v>
      </c>
      <c r="E20" s="68"/>
      <c r="F20" s="72">
        <f t="shared" si="0"/>
        <v>0</v>
      </c>
      <c r="G20" s="73">
        <f t="shared" si="1"/>
        <v>0</v>
      </c>
      <c r="H20" s="74">
        <f t="shared" si="2"/>
        <v>0</v>
      </c>
      <c r="I20" s="75">
        <f t="shared" si="3"/>
        <v>0</v>
      </c>
      <c r="J20" s="90"/>
      <c r="K20" s="134"/>
    </row>
    <row r="21" spans="1:11" x14ac:dyDescent="0.25">
      <c r="A21" s="110" t="s">
        <v>21</v>
      </c>
      <c r="B21" s="125" t="s">
        <v>580</v>
      </c>
      <c r="C21" s="107">
        <v>80</v>
      </c>
      <c r="D21" s="107" t="s">
        <v>28</v>
      </c>
      <c r="E21" s="68"/>
      <c r="F21" s="72">
        <f t="shared" si="0"/>
        <v>0</v>
      </c>
      <c r="G21" s="73">
        <f t="shared" si="1"/>
        <v>0</v>
      </c>
      <c r="H21" s="74">
        <f t="shared" si="2"/>
        <v>0</v>
      </c>
      <c r="I21" s="75">
        <f t="shared" si="3"/>
        <v>0</v>
      </c>
      <c r="J21" s="90"/>
      <c r="K21" s="134"/>
    </row>
    <row r="22" spans="1:11" x14ac:dyDescent="0.25">
      <c r="A22" s="110" t="s">
        <v>22</v>
      </c>
      <c r="B22" s="125" t="s">
        <v>797</v>
      </c>
      <c r="C22" s="107">
        <v>20</v>
      </c>
      <c r="D22" s="107" t="s">
        <v>28</v>
      </c>
      <c r="E22" s="68"/>
      <c r="F22" s="72">
        <f t="shared" si="0"/>
        <v>0</v>
      </c>
      <c r="G22" s="73">
        <f>SUM(E22:F22)</f>
        <v>0</v>
      </c>
      <c r="H22" s="74">
        <f t="shared" si="2"/>
        <v>0</v>
      </c>
      <c r="I22" s="75">
        <f t="shared" si="3"/>
        <v>0</v>
      </c>
      <c r="J22" s="90"/>
      <c r="K22" s="134"/>
    </row>
    <row r="23" spans="1:11" x14ac:dyDescent="0.25">
      <c r="A23" s="287" t="s">
        <v>362</v>
      </c>
      <c r="B23" s="288"/>
      <c r="C23" s="288"/>
      <c r="D23" s="288"/>
      <c r="E23" s="288"/>
      <c r="F23" s="288"/>
      <c r="G23" s="288"/>
      <c r="H23" s="288"/>
      <c r="I23" s="288"/>
      <c r="J23" s="289"/>
      <c r="K23" s="126"/>
    </row>
    <row r="24" spans="1:11" x14ac:dyDescent="0.25">
      <c r="A24" s="107" t="s">
        <v>23</v>
      </c>
      <c r="B24" s="125" t="s">
        <v>367</v>
      </c>
      <c r="C24" s="107">
        <v>20</v>
      </c>
      <c r="D24" s="107" t="s">
        <v>28</v>
      </c>
      <c r="E24" s="68"/>
      <c r="F24" s="72">
        <f t="shared" si="0"/>
        <v>0</v>
      </c>
      <c r="G24" s="73">
        <f t="shared" si="1"/>
        <v>0</v>
      </c>
      <c r="H24" s="74">
        <f t="shared" si="2"/>
        <v>0</v>
      </c>
      <c r="I24" s="75">
        <f t="shared" si="3"/>
        <v>0</v>
      </c>
      <c r="J24" s="90"/>
      <c r="K24" s="134"/>
    </row>
    <row r="25" spans="1:11" x14ac:dyDescent="0.25">
      <c r="A25" s="107" t="s">
        <v>24</v>
      </c>
      <c r="B25" s="125" t="s">
        <v>715</v>
      </c>
      <c r="C25" s="107">
        <v>20</v>
      </c>
      <c r="D25" s="107" t="s">
        <v>28</v>
      </c>
      <c r="E25" s="68"/>
      <c r="F25" s="72">
        <f t="shared" si="0"/>
        <v>0</v>
      </c>
      <c r="G25" s="73">
        <f t="shared" si="1"/>
        <v>0</v>
      </c>
      <c r="H25" s="74">
        <f t="shared" si="2"/>
        <v>0</v>
      </c>
      <c r="I25" s="75">
        <f t="shared" si="3"/>
        <v>0</v>
      </c>
      <c r="J25" s="90"/>
      <c r="K25" s="134"/>
    </row>
    <row r="26" spans="1:11" x14ac:dyDescent="0.25">
      <c r="A26" s="107" t="s">
        <v>25</v>
      </c>
      <c r="B26" s="125" t="s">
        <v>716</v>
      </c>
      <c r="C26" s="107">
        <v>20</v>
      </c>
      <c r="D26" s="107" t="s">
        <v>28</v>
      </c>
      <c r="E26" s="68"/>
      <c r="F26" s="72">
        <f t="shared" si="0"/>
        <v>0</v>
      </c>
      <c r="G26" s="73">
        <v>0</v>
      </c>
      <c r="H26" s="74">
        <v>0</v>
      </c>
      <c r="I26" s="75">
        <f t="shared" si="3"/>
        <v>0</v>
      </c>
      <c r="J26" s="90"/>
      <c r="K26" s="134"/>
    </row>
    <row r="27" spans="1:11" x14ac:dyDescent="0.25">
      <c r="A27" s="107" t="s">
        <v>26</v>
      </c>
      <c r="B27" s="125" t="s">
        <v>368</v>
      </c>
      <c r="C27" s="107">
        <v>60</v>
      </c>
      <c r="D27" s="107" t="s">
        <v>28</v>
      </c>
      <c r="E27" s="68"/>
      <c r="F27" s="72">
        <f t="shared" si="0"/>
        <v>0</v>
      </c>
      <c r="G27" s="73">
        <f>SUM(E27:F27)</f>
        <v>0</v>
      </c>
      <c r="H27" s="74">
        <f t="shared" si="2"/>
        <v>0</v>
      </c>
      <c r="I27" s="75">
        <f t="shared" si="3"/>
        <v>0</v>
      </c>
      <c r="J27" s="90"/>
      <c r="K27" s="134"/>
    </row>
    <row r="28" spans="1:11" ht="15" customHeight="1" x14ac:dyDescent="0.25">
      <c r="A28" s="107" t="s">
        <v>51</v>
      </c>
      <c r="B28" s="125" t="s">
        <v>717</v>
      </c>
      <c r="C28" s="107">
        <v>50</v>
      </c>
      <c r="D28" s="107" t="s">
        <v>28</v>
      </c>
      <c r="E28" s="68"/>
      <c r="F28" s="72">
        <f t="shared" si="0"/>
        <v>0</v>
      </c>
      <c r="G28" s="73">
        <f>SUM(E28:F28)</f>
        <v>0</v>
      </c>
      <c r="H28" s="74">
        <f t="shared" si="2"/>
        <v>0</v>
      </c>
      <c r="I28" s="75">
        <f t="shared" si="3"/>
        <v>0</v>
      </c>
      <c r="J28" s="90"/>
      <c r="K28" s="134"/>
    </row>
    <row r="29" spans="1:11" x14ac:dyDescent="0.25">
      <c r="A29" s="107" t="s">
        <v>52</v>
      </c>
      <c r="B29" s="125" t="s">
        <v>369</v>
      </c>
      <c r="C29" s="107">
        <v>10</v>
      </c>
      <c r="D29" s="107" t="s">
        <v>28</v>
      </c>
      <c r="E29" s="68"/>
      <c r="F29" s="72">
        <f t="shared" si="0"/>
        <v>0</v>
      </c>
      <c r="G29" s="73">
        <f t="shared" si="1"/>
        <v>0</v>
      </c>
      <c r="H29" s="74">
        <f t="shared" si="2"/>
        <v>0</v>
      </c>
      <c r="I29" s="75">
        <f t="shared" si="3"/>
        <v>0</v>
      </c>
      <c r="J29" s="90"/>
      <c r="K29" s="134"/>
    </row>
    <row r="30" spans="1:11" x14ac:dyDescent="0.25">
      <c r="A30" s="107" t="s">
        <v>53</v>
      </c>
      <c r="B30" s="125" t="s">
        <v>370</v>
      </c>
      <c r="C30" s="107">
        <v>20</v>
      </c>
      <c r="D30" s="107" t="s">
        <v>28</v>
      </c>
      <c r="E30" s="68"/>
      <c r="F30" s="72">
        <f t="shared" si="0"/>
        <v>0</v>
      </c>
      <c r="G30" s="73">
        <f t="shared" si="1"/>
        <v>0</v>
      </c>
      <c r="H30" s="74">
        <f t="shared" si="2"/>
        <v>0</v>
      </c>
      <c r="I30" s="75">
        <f t="shared" si="3"/>
        <v>0</v>
      </c>
      <c r="J30" s="90"/>
      <c r="K30" s="134"/>
    </row>
    <row r="31" spans="1:11" x14ac:dyDescent="0.25">
      <c r="A31" s="107" t="s">
        <v>54</v>
      </c>
      <c r="B31" s="125" t="s">
        <v>726</v>
      </c>
      <c r="C31" s="107">
        <v>10</v>
      </c>
      <c r="D31" s="107" t="s">
        <v>28</v>
      </c>
      <c r="E31" s="68"/>
      <c r="F31" s="72">
        <f t="shared" si="0"/>
        <v>0</v>
      </c>
      <c r="G31" s="73">
        <f t="shared" si="1"/>
        <v>0</v>
      </c>
      <c r="H31" s="74">
        <f t="shared" si="2"/>
        <v>0</v>
      </c>
      <c r="I31" s="75">
        <f t="shared" si="3"/>
        <v>0</v>
      </c>
      <c r="J31" s="90"/>
      <c r="K31" s="134"/>
    </row>
    <row r="32" spans="1:11" x14ac:dyDescent="0.25">
      <c r="A32" s="107" t="s">
        <v>55</v>
      </c>
      <c r="B32" s="125" t="s">
        <v>727</v>
      </c>
      <c r="C32" s="107">
        <v>10</v>
      </c>
      <c r="D32" s="107" t="s">
        <v>28</v>
      </c>
      <c r="E32" s="68"/>
      <c r="F32" s="72">
        <f t="shared" si="0"/>
        <v>0</v>
      </c>
      <c r="G32" s="73">
        <f t="shared" si="1"/>
        <v>0</v>
      </c>
      <c r="H32" s="74">
        <f t="shared" si="2"/>
        <v>0</v>
      </c>
      <c r="I32" s="75">
        <f t="shared" si="3"/>
        <v>0</v>
      </c>
      <c r="J32" s="90"/>
      <c r="K32" s="134"/>
    </row>
    <row r="33" spans="1:11" x14ac:dyDescent="0.25">
      <c r="A33" s="107" t="s">
        <v>56</v>
      </c>
      <c r="B33" s="125" t="s">
        <v>728</v>
      </c>
      <c r="C33" s="107">
        <v>20</v>
      </c>
      <c r="D33" s="107" t="s">
        <v>28</v>
      </c>
      <c r="E33" s="68"/>
      <c r="F33" s="72">
        <f t="shared" si="0"/>
        <v>0</v>
      </c>
      <c r="G33" s="73">
        <f t="shared" si="1"/>
        <v>0</v>
      </c>
      <c r="H33" s="74">
        <f t="shared" si="2"/>
        <v>0</v>
      </c>
      <c r="I33" s="75">
        <f t="shared" si="3"/>
        <v>0</v>
      </c>
      <c r="J33" s="90"/>
      <c r="K33" s="134"/>
    </row>
    <row r="34" spans="1:11" x14ac:dyDescent="0.25">
      <c r="A34" s="107" t="s">
        <v>57</v>
      </c>
      <c r="B34" s="125" t="s">
        <v>729</v>
      </c>
      <c r="C34" s="107">
        <v>30</v>
      </c>
      <c r="D34" s="107" t="s">
        <v>28</v>
      </c>
      <c r="E34" s="68"/>
      <c r="F34" s="72">
        <f t="shared" si="0"/>
        <v>0</v>
      </c>
      <c r="G34" s="73">
        <f t="shared" si="1"/>
        <v>0</v>
      </c>
      <c r="H34" s="74">
        <f t="shared" si="2"/>
        <v>0</v>
      </c>
      <c r="I34" s="75">
        <f t="shared" si="3"/>
        <v>0</v>
      </c>
      <c r="J34" s="90"/>
      <c r="K34" s="134"/>
    </row>
    <row r="35" spans="1:11" x14ac:dyDescent="0.25">
      <c r="A35" s="107" t="s">
        <v>58</v>
      </c>
      <c r="B35" s="125" t="s">
        <v>732</v>
      </c>
      <c r="C35" s="107">
        <v>15</v>
      </c>
      <c r="D35" s="107" t="s">
        <v>28</v>
      </c>
      <c r="E35" s="68"/>
      <c r="F35" s="72">
        <f t="shared" si="0"/>
        <v>0</v>
      </c>
      <c r="G35" s="73">
        <f t="shared" si="1"/>
        <v>0</v>
      </c>
      <c r="H35" s="74">
        <f t="shared" si="2"/>
        <v>0</v>
      </c>
      <c r="I35" s="75">
        <f t="shared" si="3"/>
        <v>0</v>
      </c>
      <c r="J35" s="90"/>
      <c r="K35" s="134"/>
    </row>
    <row r="36" spans="1:11" x14ac:dyDescent="0.25">
      <c r="A36" s="107" t="s">
        <v>59</v>
      </c>
      <c r="B36" s="125" t="s">
        <v>730</v>
      </c>
      <c r="C36" s="107">
        <v>25</v>
      </c>
      <c r="D36" s="107" t="s">
        <v>28</v>
      </c>
      <c r="E36" s="68"/>
      <c r="F36" s="72">
        <f t="shared" si="0"/>
        <v>0</v>
      </c>
      <c r="G36" s="73">
        <f t="shared" si="1"/>
        <v>0</v>
      </c>
      <c r="H36" s="74">
        <f t="shared" si="2"/>
        <v>0</v>
      </c>
      <c r="I36" s="75">
        <f t="shared" si="3"/>
        <v>0</v>
      </c>
      <c r="J36" s="90"/>
      <c r="K36" s="134"/>
    </row>
    <row r="37" spans="1:11" x14ac:dyDescent="0.25">
      <c r="A37" s="107" t="s">
        <v>60</v>
      </c>
      <c r="B37" s="125" t="s">
        <v>725</v>
      </c>
      <c r="C37" s="107">
        <v>5</v>
      </c>
      <c r="D37" s="107" t="s">
        <v>28</v>
      </c>
      <c r="E37" s="68"/>
      <c r="F37" s="72">
        <f t="shared" si="0"/>
        <v>0</v>
      </c>
      <c r="G37" s="73">
        <f t="shared" si="1"/>
        <v>0</v>
      </c>
      <c r="H37" s="74">
        <f t="shared" si="2"/>
        <v>0</v>
      </c>
      <c r="I37" s="75">
        <f t="shared" si="3"/>
        <v>0</v>
      </c>
      <c r="J37" s="90"/>
      <c r="K37" s="134"/>
    </row>
    <row r="38" spans="1:11" x14ac:dyDescent="0.25">
      <c r="A38" s="107" t="s">
        <v>61</v>
      </c>
      <c r="B38" s="125" t="s">
        <v>724</v>
      </c>
      <c r="C38" s="107">
        <v>50</v>
      </c>
      <c r="D38" s="107" t="s">
        <v>28</v>
      </c>
      <c r="E38" s="68"/>
      <c r="F38" s="72">
        <f t="shared" si="0"/>
        <v>0</v>
      </c>
      <c r="G38" s="73">
        <f t="shared" si="1"/>
        <v>0</v>
      </c>
      <c r="H38" s="74">
        <f t="shared" si="2"/>
        <v>0</v>
      </c>
      <c r="I38" s="75">
        <f t="shared" si="3"/>
        <v>0</v>
      </c>
      <c r="J38" s="90"/>
      <c r="K38" s="134"/>
    </row>
    <row r="39" spans="1:11" x14ac:dyDescent="0.25">
      <c r="A39" s="107" t="s">
        <v>62</v>
      </c>
      <c r="B39" s="125" t="s">
        <v>723</v>
      </c>
      <c r="C39" s="107">
        <v>10</v>
      </c>
      <c r="D39" s="107" t="s">
        <v>28</v>
      </c>
      <c r="E39" s="68"/>
      <c r="F39" s="72">
        <f t="shared" si="0"/>
        <v>0</v>
      </c>
      <c r="G39" s="73">
        <f t="shared" si="1"/>
        <v>0</v>
      </c>
      <c r="H39" s="74">
        <f t="shared" si="2"/>
        <v>0</v>
      </c>
      <c r="I39" s="75">
        <f t="shared" si="3"/>
        <v>0</v>
      </c>
      <c r="J39" s="90"/>
      <c r="K39" s="134"/>
    </row>
    <row r="40" spans="1:11" x14ac:dyDescent="0.25">
      <c r="A40" s="107" t="s">
        <v>63</v>
      </c>
      <c r="B40" s="125" t="s">
        <v>731</v>
      </c>
      <c r="C40" s="107">
        <v>80</v>
      </c>
      <c r="D40" s="107" t="s">
        <v>28</v>
      </c>
      <c r="E40" s="68"/>
      <c r="F40" s="72">
        <f t="shared" si="0"/>
        <v>0</v>
      </c>
      <c r="G40" s="73">
        <f t="shared" si="1"/>
        <v>0</v>
      </c>
      <c r="H40" s="74">
        <f t="shared" si="2"/>
        <v>0</v>
      </c>
      <c r="I40" s="75">
        <f t="shared" si="3"/>
        <v>0</v>
      </c>
      <c r="J40" s="90"/>
      <c r="K40" s="134"/>
    </row>
    <row r="41" spans="1:11" x14ac:dyDescent="0.25">
      <c r="A41" s="107" t="s">
        <v>64</v>
      </c>
      <c r="B41" s="125" t="s">
        <v>722</v>
      </c>
      <c r="C41" s="107">
        <v>20</v>
      </c>
      <c r="D41" s="107" t="s">
        <v>28</v>
      </c>
      <c r="E41" s="68"/>
      <c r="F41" s="72">
        <f t="shared" si="0"/>
        <v>0</v>
      </c>
      <c r="G41" s="73">
        <f t="shared" si="1"/>
        <v>0</v>
      </c>
      <c r="H41" s="74">
        <f t="shared" si="2"/>
        <v>0</v>
      </c>
      <c r="I41" s="75">
        <f t="shared" si="3"/>
        <v>0</v>
      </c>
      <c r="J41" s="90"/>
      <c r="K41" s="134"/>
    </row>
    <row r="42" spans="1:11" x14ac:dyDescent="0.25">
      <c r="A42" s="107" t="s">
        <v>65</v>
      </c>
      <c r="B42" s="125" t="s">
        <v>371</v>
      </c>
      <c r="C42" s="107">
        <v>100</v>
      </c>
      <c r="D42" s="107" t="s">
        <v>28</v>
      </c>
      <c r="E42" s="68"/>
      <c r="F42" s="72">
        <f t="shared" si="0"/>
        <v>0</v>
      </c>
      <c r="G42" s="73">
        <f t="shared" si="1"/>
        <v>0</v>
      </c>
      <c r="H42" s="74">
        <f t="shared" si="2"/>
        <v>0</v>
      </c>
      <c r="I42" s="75">
        <f t="shared" si="3"/>
        <v>0</v>
      </c>
      <c r="J42" s="90"/>
      <c r="K42" s="134"/>
    </row>
    <row r="43" spans="1:11" x14ac:dyDescent="0.25">
      <c r="A43" s="107" t="s">
        <v>66</v>
      </c>
      <c r="B43" s="125" t="s">
        <v>372</v>
      </c>
      <c r="C43" s="107">
        <v>20</v>
      </c>
      <c r="D43" s="107" t="s">
        <v>28</v>
      </c>
      <c r="E43" s="68"/>
      <c r="F43" s="72">
        <f t="shared" si="0"/>
        <v>0</v>
      </c>
      <c r="G43" s="73">
        <f t="shared" si="1"/>
        <v>0</v>
      </c>
      <c r="H43" s="74">
        <f t="shared" si="2"/>
        <v>0</v>
      </c>
      <c r="I43" s="75">
        <f t="shared" si="3"/>
        <v>0</v>
      </c>
      <c r="J43" s="90"/>
      <c r="K43" s="134"/>
    </row>
    <row r="44" spans="1:11" x14ac:dyDescent="0.25">
      <c r="A44" s="107" t="s">
        <v>67</v>
      </c>
      <c r="B44" s="125" t="s">
        <v>718</v>
      </c>
      <c r="C44" s="107">
        <v>30</v>
      </c>
      <c r="D44" s="107" t="s">
        <v>28</v>
      </c>
      <c r="E44" s="68"/>
      <c r="F44" s="72">
        <f t="shared" si="0"/>
        <v>0</v>
      </c>
      <c r="G44" s="73">
        <f t="shared" si="1"/>
        <v>0</v>
      </c>
      <c r="H44" s="74">
        <f t="shared" si="2"/>
        <v>0</v>
      </c>
      <c r="I44" s="75">
        <f t="shared" si="3"/>
        <v>0</v>
      </c>
      <c r="J44" s="90"/>
      <c r="K44" s="134"/>
    </row>
    <row r="45" spans="1:11" x14ac:dyDescent="0.25">
      <c r="A45" s="107" t="s">
        <v>733</v>
      </c>
      <c r="B45" s="125" t="s">
        <v>719</v>
      </c>
      <c r="C45" s="107">
        <v>150</v>
      </c>
      <c r="D45" s="107" t="s">
        <v>28</v>
      </c>
      <c r="E45" s="68"/>
      <c r="F45" s="72">
        <f t="shared" si="0"/>
        <v>0</v>
      </c>
      <c r="G45" s="73">
        <f t="shared" si="1"/>
        <v>0</v>
      </c>
      <c r="H45" s="74">
        <f t="shared" si="2"/>
        <v>0</v>
      </c>
      <c r="I45" s="75">
        <f t="shared" si="3"/>
        <v>0</v>
      </c>
      <c r="J45" s="90"/>
      <c r="K45" s="134"/>
    </row>
    <row r="46" spans="1:11" x14ac:dyDescent="0.25">
      <c r="A46" s="107" t="s">
        <v>68</v>
      </c>
      <c r="B46" s="125" t="s">
        <v>720</v>
      </c>
      <c r="C46" s="107">
        <v>50</v>
      </c>
      <c r="D46" s="107" t="s">
        <v>28</v>
      </c>
      <c r="E46" s="68"/>
      <c r="F46" s="72">
        <f t="shared" si="0"/>
        <v>0</v>
      </c>
      <c r="G46" s="73">
        <f t="shared" si="1"/>
        <v>0</v>
      </c>
      <c r="H46" s="74">
        <f t="shared" si="2"/>
        <v>0</v>
      </c>
      <c r="I46" s="75">
        <f t="shared" si="3"/>
        <v>0</v>
      </c>
      <c r="J46" s="90"/>
      <c r="K46" s="134"/>
    </row>
    <row r="47" spans="1:11" x14ac:dyDescent="0.25">
      <c r="A47" s="107" t="s">
        <v>69</v>
      </c>
      <c r="B47" s="125" t="s">
        <v>721</v>
      </c>
      <c r="C47" s="107">
        <v>50</v>
      </c>
      <c r="D47" s="107" t="s">
        <v>28</v>
      </c>
      <c r="E47" s="68"/>
      <c r="F47" s="72">
        <f t="shared" si="0"/>
        <v>0</v>
      </c>
      <c r="G47" s="73">
        <f t="shared" si="1"/>
        <v>0</v>
      </c>
      <c r="H47" s="74">
        <f t="shared" si="2"/>
        <v>0</v>
      </c>
      <c r="I47" s="75">
        <f t="shared" si="3"/>
        <v>0</v>
      </c>
      <c r="J47" s="90"/>
      <c r="K47" s="134"/>
    </row>
    <row r="48" spans="1:11" x14ac:dyDescent="0.25">
      <c r="A48" s="107" t="s">
        <v>70</v>
      </c>
      <c r="B48" s="125" t="s">
        <v>582</v>
      </c>
      <c r="C48" s="107">
        <v>30</v>
      </c>
      <c r="D48" s="107" t="s">
        <v>28</v>
      </c>
      <c r="E48" s="68"/>
      <c r="F48" s="72">
        <f t="shared" si="0"/>
        <v>0</v>
      </c>
      <c r="G48" s="73">
        <f t="shared" si="1"/>
        <v>0</v>
      </c>
      <c r="H48" s="74">
        <f t="shared" si="2"/>
        <v>0</v>
      </c>
      <c r="I48" s="75">
        <f t="shared" si="3"/>
        <v>0</v>
      </c>
      <c r="J48" s="90"/>
      <c r="K48" s="134"/>
    </row>
    <row r="49" spans="1:11" x14ac:dyDescent="0.25">
      <c r="A49" s="107" t="s">
        <v>71</v>
      </c>
      <c r="B49" s="145" t="s">
        <v>581</v>
      </c>
      <c r="C49" s="107">
        <v>10</v>
      </c>
      <c r="D49" s="107" t="s">
        <v>28</v>
      </c>
      <c r="E49" s="68"/>
      <c r="F49" s="72">
        <f t="shared" si="0"/>
        <v>0</v>
      </c>
      <c r="G49" s="73">
        <f t="shared" si="1"/>
        <v>0</v>
      </c>
      <c r="H49" s="74">
        <f t="shared" si="2"/>
        <v>0</v>
      </c>
      <c r="I49" s="75">
        <f t="shared" si="3"/>
        <v>0</v>
      </c>
      <c r="J49" s="90"/>
      <c r="K49" s="134"/>
    </row>
    <row r="50" spans="1:11" x14ac:dyDescent="0.25">
      <c r="A50" s="112"/>
      <c r="B50" s="113" t="s">
        <v>37</v>
      </c>
      <c r="C50" s="114"/>
      <c r="D50" s="114"/>
      <c r="E50" s="115"/>
      <c r="F50" s="148">
        <v>0</v>
      </c>
      <c r="G50" s="148">
        <v>0</v>
      </c>
      <c r="H50" s="148">
        <f>SUM(H15:H49)</f>
        <v>0</v>
      </c>
      <c r="I50" s="149">
        <v>0</v>
      </c>
      <c r="J50" s="126"/>
      <c r="K50" s="126"/>
    </row>
    <row r="53" spans="1:11" x14ac:dyDescent="0.25">
      <c r="A53" s="255" t="s">
        <v>30</v>
      </c>
      <c r="B53" s="255"/>
      <c r="C53" s="255"/>
      <c r="D53" s="244"/>
      <c r="E53" s="244"/>
      <c r="F53" s="244"/>
      <c r="G53" s="244"/>
      <c r="H53" s="138"/>
    </row>
    <row r="54" spans="1:11" x14ac:dyDescent="0.25">
      <c r="A54" s="117" t="s">
        <v>31</v>
      </c>
      <c r="B54" s="135"/>
      <c r="C54" s="139" t="s">
        <v>33</v>
      </c>
      <c r="D54" s="140"/>
      <c r="E54" s="140"/>
      <c r="F54" s="140"/>
      <c r="G54" s="136"/>
      <c r="H54" s="140"/>
      <c r="I54" s="119"/>
      <c r="J54" s="120"/>
      <c r="K54" s="94"/>
    </row>
    <row r="55" spans="1:11" x14ac:dyDescent="0.25">
      <c r="A55" s="121" t="s">
        <v>32</v>
      </c>
      <c r="B55" s="118"/>
      <c r="C55" s="246" t="s">
        <v>34</v>
      </c>
      <c r="D55" s="247"/>
      <c r="E55" s="247"/>
      <c r="F55" s="247"/>
      <c r="G55" s="247"/>
      <c r="H55" s="247"/>
      <c r="I55" s="247"/>
      <c r="J55" s="247"/>
      <c r="K55" s="248"/>
    </row>
    <row r="56" spans="1:11" x14ac:dyDescent="0.25">
      <c r="A56" s="121" t="s">
        <v>153</v>
      </c>
      <c r="B56" s="118"/>
      <c r="C56" s="246" t="s">
        <v>35</v>
      </c>
      <c r="D56" s="247"/>
      <c r="E56" s="247"/>
      <c r="F56" s="247"/>
      <c r="G56" s="247"/>
      <c r="H56" s="247"/>
      <c r="I56" s="247"/>
      <c r="J56" s="247"/>
      <c r="K56" s="248"/>
    </row>
    <row r="57" spans="1:11" x14ac:dyDescent="0.25">
      <c r="A57" s="121" t="s">
        <v>148</v>
      </c>
      <c r="B57" s="118"/>
      <c r="C57" s="246" t="s">
        <v>146</v>
      </c>
      <c r="D57" s="247"/>
      <c r="E57" s="247"/>
      <c r="F57" s="247"/>
      <c r="G57" s="247"/>
      <c r="H57" s="247"/>
      <c r="I57" s="247"/>
      <c r="J57" s="247"/>
      <c r="K57" s="248"/>
    </row>
    <row r="58" spans="1:11" x14ac:dyDescent="0.25">
      <c r="A58" s="121" t="s">
        <v>145</v>
      </c>
      <c r="B58" s="118"/>
      <c r="C58" s="246" t="s">
        <v>147</v>
      </c>
      <c r="D58" s="247"/>
      <c r="E58" s="247"/>
      <c r="F58" s="247"/>
      <c r="G58" s="247"/>
      <c r="H58" s="247"/>
      <c r="I58" s="247"/>
      <c r="J58" s="247"/>
      <c r="K58" s="248"/>
    </row>
    <row r="59" spans="1:11" x14ac:dyDescent="0.25">
      <c r="A59" s="117" t="s">
        <v>144</v>
      </c>
      <c r="B59" s="118"/>
      <c r="C59" s="246" t="s">
        <v>36</v>
      </c>
      <c r="D59" s="247"/>
      <c r="E59" s="247"/>
      <c r="F59" s="247"/>
      <c r="G59" s="247"/>
      <c r="H59" s="247"/>
      <c r="I59" s="247"/>
      <c r="J59" s="247"/>
      <c r="K59" s="248"/>
    </row>
    <row r="60" spans="1:11" x14ac:dyDescent="0.25">
      <c r="A60" s="122"/>
      <c r="B60" s="122"/>
      <c r="C60" s="123"/>
      <c r="D60" s="123"/>
      <c r="E60" s="123"/>
      <c r="F60" s="123"/>
      <c r="G60" s="123"/>
      <c r="H60" s="123"/>
      <c r="I60" s="123"/>
      <c r="J60" s="123"/>
      <c r="K60" s="123"/>
    </row>
    <row r="61" spans="1:11" x14ac:dyDescent="0.25">
      <c r="A61" s="123"/>
      <c r="B61" s="123"/>
      <c r="C61" s="123"/>
      <c r="D61" s="123"/>
      <c r="E61" s="123"/>
      <c r="F61" s="123"/>
      <c r="G61" s="123"/>
      <c r="H61" s="123"/>
      <c r="I61" s="123"/>
    </row>
    <row r="62" spans="1:11" x14ac:dyDescent="0.25">
      <c r="A62" s="249" t="s">
        <v>38</v>
      </c>
      <c r="B62" s="249"/>
    </row>
    <row r="63" spans="1:11" x14ac:dyDescent="0.25">
      <c r="A63" s="246" t="s">
        <v>39</v>
      </c>
      <c r="B63" s="247"/>
      <c r="C63" s="247"/>
      <c r="D63" s="247"/>
      <c r="E63" s="248"/>
      <c r="F63" s="122"/>
      <c r="G63" s="122"/>
      <c r="H63" s="122"/>
      <c r="I63" s="122"/>
    </row>
    <row r="64" spans="1:11" x14ac:dyDescent="0.25">
      <c r="A64" s="246" t="s">
        <v>40</v>
      </c>
      <c r="B64" s="247"/>
      <c r="C64" s="247"/>
      <c r="D64" s="247"/>
      <c r="E64" s="248"/>
      <c r="F64" s="122"/>
      <c r="G64" s="122"/>
      <c r="H64" s="122"/>
      <c r="I64" s="122"/>
    </row>
    <row r="65" spans="1:11" ht="22.15" customHeight="1" x14ac:dyDescent="0.25">
      <c r="A65" s="246" t="s">
        <v>41</v>
      </c>
      <c r="B65" s="247"/>
      <c r="C65" s="247"/>
      <c r="D65" s="247"/>
      <c r="E65" s="248"/>
      <c r="F65" s="122"/>
      <c r="G65" s="122"/>
      <c r="H65" s="122"/>
      <c r="I65" s="122"/>
    </row>
    <row r="66" spans="1:11" ht="15" customHeight="1" x14ac:dyDescent="0.25">
      <c r="A66" s="246" t="s">
        <v>149</v>
      </c>
      <c r="B66" s="247"/>
      <c r="C66" s="247"/>
      <c r="D66" s="247"/>
      <c r="E66" s="248"/>
      <c r="F66" s="122"/>
      <c r="G66" s="122"/>
      <c r="H66" s="122"/>
      <c r="I66" s="122"/>
    </row>
    <row r="67" spans="1:11" ht="14.25" customHeight="1" x14ac:dyDescent="0.25"/>
    <row r="68" spans="1:11" x14ac:dyDescent="0.25">
      <c r="A68" s="245" t="s">
        <v>44</v>
      </c>
      <c r="B68" s="245"/>
      <c r="C68" s="245"/>
      <c r="D68" s="245"/>
      <c r="E68" s="245"/>
      <c r="F68" s="245"/>
      <c r="G68" s="245"/>
      <c r="H68" s="137"/>
    </row>
    <row r="69" spans="1:11" x14ac:dyDescent="0.25">
      <c r="A69" s="245" t="s">
        <v>45</v>
      </c>
      <c r="B69" s="245"/>
      <c r="C69" s="245"/>
      <c r="D69" s="245"/>
      <c r="E69" s="245"/>
      <c r="F69" s="245"/>
      <c r="G69" s="245"/>
      <c r="H69" s="137"/>
    </row>
    <row r="71" spans="1:11" x14ac:dyDescent="0.25">
      <c r="A71" s="249" t="s">
        <v>46</v>
      </c>
      <c r="B71" s="249"/>
      <c r="C71" s="249"/>
      <c r="D71" s="249"/>
      <c r="E71" s="249"/>
      <c r="F71" s="249"/>
      <c r="G71" s="249"/>
      <c r="H71" s="143"/>
    </row>
    <row r="72" spans="1:11" x14ac:dyDescent="0.25">
      <c r="A72" s="246" t="s">
        <v>150</v>
      </c>
      <c r="B72" s="247"/>
      <c r="C72" s="247"/>
      <c r="D72" s="247"/>
      <c r="E72" s="247"/>
      <c r="F72" s="247"/>
      <c r="G72" s="247"/>
      <c r="H72" s="248"/>
      <c r="I72" s="122"/>
    </row>
    <row r="73" spans="1:11" x14ac:dyDescent="0.25">
      <c r="A73" s="246" t="s">
        <v>794</v>
      </c>
      <c r="B73" s="247"/>
      <c r="C73" s="247"/>
      <c r="D73" s="247"/>
      <c r="E73" s="247"/>
      <c r="F73" s="247"/>
      <c r="G73" s="247"/>
      <c r="H73" s="248"/>
      <c r="I73" s="122"/>
    </row>
    <row r="74" spans="1:11" x14ac:dyDescent="0.25">
      <c r="A74" s="123"/>
      <c r="B74" s="123"/>
      <c r="C74" s="123"/>
      <c r="D74" s="123"/>
      <c r="E74" s="123"/>
      <c r="F74" s="123"/>
      <c r="G74" s="123"/>
      <c r="H74" s="123"/>
      <c r="I74" s="123"/>
    </row>
    <row r="75" spans="1:11" x14ac:dyDescent="0.25">
      <c r="A75" s="256" t="s">
        <v>47</v>
      </c>
      <c r="B75" s="256"/>
      <c r="C75" s="256"/>
      <c r="D75" s="99"/>
      <c r="E75" s="99"/>
      <c r="F75" s="99"/>
      <c r="G75" s="99"/>
      <c r="H75" s="99"/>
      <c r="I75" s="99"/>
    </row>
    <row r="76" spans="1:11" x14ac:dyDescent="0.25">
      <c r="A76" s="246" t="s">
        <v>48</v>
      </c>
      <c r="B76" s="247"/>
      <c r="C76" s="247"/>
      <c r="D76" s="247"/>
      <c r="E76" s="247"/>
      <c r="F76" s="247"/>
      <c r="G76" s="247"/>
      <c r="H76" s="247"/>
      <c r="I76" s="247"/>
      <c r="J76" s="248"/>
    </row>
    <row r="77" spans="1:11" x14ac:dyDescent="0.25">
      <c r="A77" s="246" t="s">
        <v>103</v>
      </c>
      <c r="B77" s="247"/>
      <c r="C77" s="247"/>
      <c r="D77" s="247"/>
      <c r="E77" s="247"/>
      <c r="F77" s="247"/>
      <c r="G77" s="247"/>
      <c r="H77" s="247"/>
      <c r="I77" s="247"/>
      <c r="J77" s="248"/>
    </row>
    <row r="80" spans="1:11" x14ac:dyDescent="0.25">
      <c r="B80" s="98" t="s">
        <v>151</v>
      </c>
      <c r="E80" s="98" t="s">
        <v>49</v>
      </c>
      <c r="G80" s="245" t="s">
        <v>152</v>
      </c>
      <c r="H80" s="245"/>
      <c r="I80" s="245"/>
      <c r="J80" s="245"/>
      <c r="K80" s="245"/>
    </row>
  </sheetData>
  <customSheetViews>
    <customSheetView guid="{2E885550-6E49-4094-A79A-F9B8865EE0DA}" fitToPage="1" topLeftCell="A11">
      <selection activeCell="J17" sqref="J17"/>
      <pageMargins left="0.55118110236220474" right="3.937007874015748E-2" top="0.70866141732283472" bottom="0.74803149606299213" header="0.31496062992125984" footer="0.31496062992125984"/>
      <pageSetup paperSize="9" scale="49" fitToWidth="0" orientation="landscape" r:id="rId1"/>
      <headerFooter>
        <oddHeader>&amp;CObrazec št. 11</oddHeader>
      </headerFooter>
    </customSheetView>
    <customSheetView guid="{ACCB35C7-7F7A-4839-8E21-D8AB5AB0B28C}" fitToPage="1" topLeftCell="A11">
      <selection activeCell="J17" sqref="J17"/>
      <pageMargins left="0.55118110236220474" right="3.937007874015748E-2" top="0.70866141732283472" bottom="0.74803149606299213" header="0.31496062992125984" footer="0.31496062992125984"/>
      <pageSetup paperSize="9" scale="49" fitToWidth="0" orientation="landscape" r:id="rId2"/>
      <headerFooter>
        <oddHeader>&amp;CObrazec št. 11</oddHeader>
      </headerFooter>
    </customSheetView>
  </customSheetViews>
  <mergeCells count="41">
    <mergeCell ref="A77:J77"/>
    <mergeCell ref="G80:K80"/>
    <mergeCell ref="A75:C75"/>
    <mergeCell ref="A76:J76"/>
    <mergeCell ref="A69:G69"/>
    <mergeCell ref="A71:G71"/>
    <mergeCell ref="A73:H73"/>
    <mergeCell ref="A72:H72"/>
    <mergeCell ref="H1:I1"/>
    <mergeCell ref="C8:G8"/>
    <mergeCell ref="J11:J12"/>
    <mergeCell ref="A53:C53"/>
    <mergeCell ref="D53:G53"/>
    <mergeCell ref="H6:K6"/>
    <mergeCell ref="H5:K5"/>
    <mergeCell ref="D11:D12"/>
    <mergeCell ref="E11:E12"/>
    <mergeCell ref="A23:J23"/>
    <mergeCell ref="A14:J14"/>
    <mergeCell ref="K11:K12"/>
    <mergeCell ref="H2:K2"/>
    <mergeCell ref="H3:K3"/>
    <mergeCell ref="H4:K4"/>
    <mergeCell ref="G11:G12"/>
    <mergeCell ref="C55:K55"/>
    <mergeCell ref="C56:K56"/>
    <mergeCell ref="C57:K57"/>
    <mergeCell ref="C58:K58"/>
    <mergeCell ref="A63:E63"/>
    <mergeCell ref="A64:E64"/>
    <mergeCell ref="A65:E65"/>
    <mergeCell ref="A66:E66"/>
    <mergeCell ref="A68:G68"/>
    <mergeCell ref="C59:K59"/>
    <mergeCell ref="A62:B62"/>
    <mergeCell ref="H11:H12"/>
    <mergeCell ref="I11:I12"/>
    <mergeCell ref="A11:A12"/>
    <mergeCell ref="B11:B12"/>
    <mergeCell ref="C11:C12"/>
    <mergeCell ref="F11:F12"/>
  </mergeCells>
  <pageMargins left="0.55118110236220474" right="3.937007874015748E-2" top="0.70866141732283472" bottom="0.74803149606299213" header="0.31496062992125984" footer="0.31496062992125984"/>
  <pageSetup paperSize="9" scale="70" fitToWidth="0" orientation="landscape" r:id="rId3"/>
  <headerFooter>
    <oddHeader>&amp;CObrazec št. 11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J72"/>
  <sheetViews>
    <sheetView topLeftCell="A40" zoomScaleNormal="100" workbookViewId="0">
      <selection activeCell="B18" sqref="B18"/>
    </sheetView>
  </sheetViews>
  <sheetFormatPr defaultRowHeight="15" x14ac:dyDescent="0.25"/>
  <cols>
    <col min="1" max="1" width="7.140625" style="98" customWidth="1"/>
    <col min="2" max="2" width="57.42578125" style="98" customWidth="1"/>
    <col min="3" max="3" width="10.28515625" style="98" customWidth="1"/>
    <col min="4" max="4" width="9.140625" style="98"/>
    <col min="5" max="6" width="10.28515625" style="98" customWidth="1"/>
    <col min="7" max="8" width="13.7109375" style="98" customWidth="1"/>
    <col min="9" max="9" width="14.28515625" style="98" customWidth="1"/>
    <col min="10" max="10" width="16.85546875" style="98" customWidth="1"/>
    <col min="11" max="11" width="15.5703125" style="98" customWidth="1"/>
    <col min="12" max="16384" width="9.140625" style="98"/>
  </cols>
  <sheetData>
    <row r="1" spans="1:12" x14ac:dyDescent="0.25">
      <c r="A1" s="3" t="s">
        <v>0</v>
      </c>
      <c r="B1" s="4"/>
      <c r="C1" s="5"/>
      <c r="D1" s="3"/>
      <c r="H1" s="223" t="s">
        <v>6</v>
      </c>
      <c r="I1" s="223"/>
      <c r="J1" s="137"/>
      <c r="K1" s="137"/>
    </row>
    <row r="2" spans="1:12" x14ac:dyDescent="0.25">
      <c r="A2" s="38" t="s">
        <v>1</v>
      </c>
      <c r="B2" s="38"/>
      <c r="C2" s="40"/>
      <c r="D2" s="40"/>
      <c r="H2" s="222" t="s">
        <v>852</v>
      </c>
      <c r="I2" s="222"/>
      <c r="J2" s="222"/>
      <c r="K2" s="222"/>
      <c r="L2" s="99"/>
    </row>
    <row r="3" spans="1:12" x14ac:dyDescent="0.25">
      <c r="A3" s="39" t="s">
        <v>2</v>
      </c>
      <c r="B3" s="39"/>
      <c r="C3" s="40"/>
      <c r="D3" s="40"/>
      <c r="H3" s="224" t="s">
        <v>853</v>
      </c>
      <c r="I3" s="224"/>
      <c r="J3" s="224"/>
      <c r="K3" s="224"/>
      <c r="L3" s="99"/>
    </row>
    <row r="4" spans="1:12" x14ac:dyDescent="0.25">
      <c r="A4" s="39" t="s">
        <v>3</v>
      </c>
      <c r="B4" s="39"/>
      <c r="C4" s="40"/>
      <c r="D4" s="40"/>
      <c r="H4" s="222" t="s">
        <v>854</v>
      </c>
      <c r="I4" s="222"/>
      <c r="J4" s="222"/>
      <c r="K4" s="222"/>
      <c r="L4" s="99"/>
    </row>
    <row r="5" spans="1:12" x14ac:dyDescent="0.25">
      <c r="A5" s="39" t="s">
        <v>4</v>
      </c>
      <c r="B5" s="39"/>
      <c r="C5" s="40"/>
      <c r="D5" s="40"/>
      <c r="H5" s="222"/>
      <c r="I5" s="222"/>
      <c r="J5" s="222"/>
      <c r="K5" s="222"/>
      <c r="L5" s="99"/>
    </row>
    <row r="6" spans="1:12" x14ac:dyDescent="0.25">
      <c r="A6" s="39" t="s">
        <v>5</v>
      </c>
      <c r="B6" s="39"/>
      <c r="C6" s="40"/>
      <c r="D6" s="40"/>
      <c r="H6" s="222"/>
      <c r="I6" s="222"/>
      <c r="J6" s="222"/>
      <c r="K6" s="222"/>
      <c r="L6" s="99"/>
    </row>
    <row r="8" spans="1:12" ht="18.75" x14ac:dyDescent="0.3">
      <c r="C8" s="225" t="s">
        <v>7</v>
      </c>
      <c r="D8" s="225"/>
      <c r="E8" s="225"/>
      <c r="F8" s="225"/>
      <c r="G8" s="225"/>
      <c r="H8" s="142"/>
    </row>
    <row r="9" spans="1:12" ht="18.75" x14ac:dyDescent="0.3">
      <c r="C9" s="100" t="s">
        <v>43</v>
      </c>
      <c r="D9" s="142">
        <v>9</v>
      </c>
      <c r="E9" s="226" t="s">
        <v>100</v>
      </c>
      <c r="F9" s="226"/>
      <c r="G9" s="226"/>
      <c r="H9" s="101"/>
    </row>
    <row r="10" spans="1:12" ht="16.149999999999999" customHeight="1" thickBot="1" x14ac:dyDescent="0.3"/>
    <row r="11" spans="1:12" ht="25.9" customHeight="1" x14ac:dyDescent="0.25">
      <c r="A11" s="227" t="s">
        <v>8</v>
      </c>
      <c r="B11" s="229" t="s">
        <v>42</v>
      </c>
      <c r="C11" s="229" t="s">
        <v>9</v>
      </c>
      <c r="D11" s="229" t="s">
        <v>10</v>
      </c>
      <c r="E11" s="231" t="s">
        <v>11</v>
      </c>
      <c r="F11" s="231" t="s">
        <v>12</v>
      </c>
      <c r="G11" s="259" t="s">
        <v>140</v>
      </c>
      <c r="H11" s="241" t="s">
        <v>139</v>
      </c>
      <c r="I11" s="241" t="s">
        <v>141</v>
      </c>
      <c r="J11" s="239" t="s">
        <v>13</v>
      </c>
      <c r="K11" s="241" t="s">
        <v>446</v>
      </c>
    </row>
    <row r="12" spans="1:12" ht="24" customHeight="1" x14ac:dyDescent="0.25">
      <c r="A12" s="228"/>
      <c r="B12" s="230"/>
      <c r="C12" s="230"/>
      <c r="D12" s="230"/>
      <c r="E12" s="232"/>
      <c r="F12" s="232"/>
      <c r="G12" s="260"/>
      <c r="H12" s="242"/>
      <c r="I12" s="242"/>
      <c r="J12" s="240"/>
      <c r="K12" s="242"/>
    </row>
    <row r="13" spans="1:12" x14ac:dyDescent="0.25">
      <c r="A13" s="128">
        <v>0</v>
      </c>
      <c r="B13" s="129">
        <v>1</v>
      </c>
      <c r="C13" s="129">
        <v>2</v>
      </c>
      <c r="D13" s="129">
        <v>3</v>
      </c>
      <c r="E13" s="153">
        <v>4</v>
      </c>
      <c r="F13" s="153">
        <v>5</v>
      </c>
      <c r="G13" s="154" t="s">
        <v>14</v>
      </c>
      <c r="H13" s="134" t="s">
        <v>142</v>
      </c>
      <c r="I13" s="134" t="s">
        <v>143</v>
      </c>
      <c r="J13" s="155">
        <v>9</v>
      </c>
      <c r="K13" s="134"/>
      <c r="L13" s="99"/>
    </row>
    <row r="14" spans="1:12" x14ac:dyDescent="0.25">
      <c r="A14" s="293" t="s">
        <v>159</v>
      </c>
      <c r="B14" s="294"/>
      <c r="C14" s="294"/>
      <c r="D14" s="294"/>
      <c r="E14" s="294"/>
      <c r="F14" s="294"/>
      <c r="G14" s="294"/>
      <c r="H14" s="294"/>
      <c r="I14" s="294"/>
      <c r="J14" s="295"/>
      <c r="K14" s="126"/>
      <c r="L14" s="99"/>
    </row>
    <row r="15" spans="1:12" ht="25.5" x14ac:dyDescent="0.25">
      <c r="A15" s="107">
        <v>1</v>
      </c>
      <c r="B15" s="125" t="s">
        <v>620</v>
      </c>
      <c r="C15" s="107">
        <v>1000</v>
      </c>
      <c r="D15" s="107" t="s">
        <v>29</v>
      </c>
      <c r="E15" s="68"/>
      <c r="F15" s="72">
        <f t="shared" ref="F15:F41" si="0">E15*0.095</f>
        <v>0</v>
      </c>
      <c r="G15" s="73">
        <f>SUM(E15:F15)</f>
        <v>0</v>
      </c>
      <c r="H15" s="74">
        <f t="shared" ref="H15:H36" si="1">(E15*C15)</f>
        <v>0</v>
      </c>
      <c r="I15" s="75">
        <f>+G15*C15</f>
        <v>0</v>
      </c>
      <c r="J15" s="90"/>
      <c r="K15" s="134"/>
    </row>
    <row r="16" spans="1:12" x14ac:dyDescent="0.25">
      <c r="A16" s="107">
        <v>2</v>
      </c>
      <c r="B16" s="125" t="s">
        <v>618</v>
      </c>
      <c r="C16" s="107">
        <v>1000</v>
      </c>
      <c r="D16" s="107" t="s">
        <v>29</v>
      </c>
      <c r="E16" s="68"/>
      <c r="F16" s="72">
        <f t="shared" si="0"/>
        <v>0</v>
      </c>
      <c r="G16" s="73">
        <v>0</v>
      </c>
      <c r="H16" s="74">
        <v>0</v>
      </c>
      <c r="I16" s="75">
        <f t="shared" ref="I16:I36" si="2">+G16*C16</f>
        <v>0</v>
      </c>
      <c r="J16" s="90"/>
      <c r="K16" s="134"/>
    </row>
    <row r="17" spans="1:11" x14ac:dyDescent="0.25">
      <c r="A17" s="107">
        <v>3</v>
      </c>
      <c r="B17" s="125" t="s">
        <v>880</v>
      </c>
      <c r="C17" s="107">
        <v>1000</v>
      </c>
      <c r="D17" s="107" t="s">
        <v>29</v>
      </c>
      <c r="E17" s="68"/>
      <c r="F17" s="72">
        <f t="shared" si="0"/>
        <v>0</v>
      </c>
      <c r="G17" s="73">
        <v>0</v>
      </c>
      <c r="H17" s="74">
        <v>0</v>
      </c>
      <c r="I17" s="75">
        <f t="shared" si="2"/>
        <v>0</v>
      </c>
      <c r="J17" s="90"/>
      <c r="K17" s="134"/>
    </row>
    <row r="18" spans="1:11" x14ac:dyDescent="0.25">
      <c r="A18" s="107">
        <v>4</v>
      </c>
      <c r="B18" s="125" t="s">
        <v>881</v>
      </c>
      <c r="C18" s="107">
        <v>600</v>
      </c>
      <c r="D18" s="107" t="s">
        <v>29</v>
      </c>
      <c r="E18" s="68"/>
      <c r="F18" s="72">
        <f t="shared" si="0"/>
        <v>0</v>
      </c>
      <c r="G18" s="73">
        <v>0</v>
      </c>
      <c r="H18" s="74">
        <v>0</v>
      </c>
      <c r="I18" s="75">
        <f t="shared" si="2"/>
        <v>0</v>
      </c>
      <c r="J18" s="90"/>
      <c r="K18" s="134"/>
    </row>
    <row r="19" spans="1:11" x14ac:dyDescent="0.25">
      <c r="A19" s="107">
        <v>5</v>
      </c>
      <c r="B19" s="125" t="s">
        <v>621</v>
      </c>
      <c r="C19" s="107">
        <v>50</v>
      </c>
      <c r="D19" s="107" t="s">
        <v>29</v>
      </c>
      <c r="E19" s="68"/>
      <c r="F19" s="72">
        <f t="shared" si="0"/>
        <v>0</v>
      </c>
      <c r="G19" s="73">
        <v>0</v>
      </c>
      <c r="H19" s="74">
        <v>0</v>
      </c>
      <c r="I19" s="75">
        <f t="shared" si="2"/>
        <v>0</v>
      </c>
      <c r="J19" s="90"/>
      <c r="K19" s="134"/>
    </row>
    <row r="20" spans="1:11" x14ac:dyDescent="0.25">
      <c r="A20" s="107">
        <v>6</v>
      </c>
      <c r="B20" s="125" t="s">
        <v>622</v>
      </c>
      <c r="C20" s="107">
        <v>50</v>
      </c>
      <c r="D20" s="107" t="s">
        <v>29</v>
      </c>
      <c r="E20" s="68"/>
      <c r="F20" s="72">
        <f t="shared" si="0"/>
        <v>0</v>
      </c>
      <c r="G20" s="73">
        <f>SUM(E20:F20)</f>
        <v>0</v>
      </c>
      <c r="H20" s="74">
        <f t="shared" si="1"/>
        <v>0</v>
      </c>
      <c r="I20" s="75">
        <f t="shared" si="2"/>
        <v>0</v>
      </c>
      <c r="J20" s="90"/>
      <c r="K20" s="134"/>
    </row>
    <row r="21" spans="1:11" x14ac:dyDescent="0.25">
      <c r="A21" s="110">
        <v>7</v>
      </c>
      <c r="B21" s="125" t="s">
        <v>623</v>
      </c>
      <c r="C21" s="107">
        <v>50</v>
      </c>
      <c r="D21" s="107" t="s">
        <v>29</v>
      </c>
      <c r="E21" s="68"/>
      <c r="F21" s="72">
        <f t="shared" si="0"/>
        <v>0</v>
      </c>
      <c r="G21" s="73">
        <f>SUM(E21:F21)</f>
        <v>0</v>
      </c>
      <c r="H21" s="74">
        <f t="shared" si="1"/>
        <v>0</v>
      </c>
      <c r="I21" s="75">
        <f t="shared" si="2"/>
        <v>0</v>
      </c>
      <c r="J21" s="90"/>
      <c r="K21" s="134"/>
    </row>
    <row r="22" spans="1:11" x14ac:dyDescent="0.25">
      <c r="A22" s="107">
        <v>8</v>
      </c>
      <c r="B22" s="125" t="s">
        <v>624</v>
      </c>
      <c r="C22" s="107">
        <v>50</v>
      </c>
      <c r="D22" s="107" t="s">
        <v>29</v>
      </c>
      <c r="E22" s="68"/>
      <c r="F22" s="72">
        <f t="shared" si="0"/>
        <v>0</v>
      </c>
      <c r="G22" s="73">
        <f>SUM(E22:F22)</f>
        <v>0</v>
      </c>
      <c r="H22" s="74">
        <f t="shared" si="1"/>
        <v>0</v>
      </c>
      <c r="I22" s="75">
        <f t="shared" si="2"/>
        <v>0</v>
      </c>
      <c r="J22" s="90"/>
      <c r="K22" s="134"/>
    </row>
    <row r="23" spans="1:11" x14ac:dyDescent="0.25">
      <c r="A23" s="156">
        <v>9</v>
      </c>
      <c r="B23" s="157" t="s">
        <v>657</v>
      </c>
      <c r="C23" s="107">
        <v>50</v>
      </c>
      <c r="D23" s="107" t="s">
        <v>29</v>
      </c>
      <c r="E23" s="79"/>
      <c r="F23" s="72">
        <f t="shared" si="0"/>
        <v>0</v>
      </c>
      <c r="G23" s="83">
        <f>SUM(E23:F23)</f>
        <v>0</v>
      </c>
      <c r="H23" s="80">
        <f>(E23*C23)</f>
        <v>0</v>
      </c>
      <c r="I23" s="75">
        <f t="shared" si="2"/>
        <v>0</v>
      </c>
      <c r="J23" s="93"/>
      <c r="K23" s="134"/>
    </row>
    <row r="24" spans="1:11" x14ac:dyDescent="0.25">
      <c r="A24" s="196"/>
      <c r="B24" s="192" t="s">
        <v>160</v>
      </c>
      <c r="C24" s="194"/>
      <c r="D24" s="194"/>
      <c r="E24" s="194"/>
      <c r="F24" s="194"/>
      <c r="G24" s="194"/>
      <c r="H24" s="194"/>
      <c r="I24" s="194"/>
      <c r="J24" s="195"/>
      <c r="K24" s="126"/>
    </row>
    <row r="25" spans="1:11" x14ac:dyDescent="0.25">
      <c r="A25" s="110" t="s">
        <v>24</v>
      </c>
      <c r="B25" s="125" t="s">
        <v>583</v>
      </c>
      <c r="C25" s="107">
        <v>5</v>
      </c>
      <c r="D25" s="107" t="s">
        <v>29</v>
      </c>
      <c r="E25" s="67"/>
      <c r="F25" s="72">
        <f t="shared" si="0"/>
        <v>0</v>
      </c>
      <c r="G25" s="81">
        <f>SUM(E25:F25)</f>
        <v>0</v>
      </c>
      <c r="H25" s="74">
        <f t="shared" si="1"/>
        <v>0</v>
      </c>
      <c r="I25" s="75">
        <f t="shared" si="2"/>
        <v>0</v>
      </c>
      <c r="J25" s="89"/>
      <c r="K25" s="134"/>
    </row>
    <row r="26" spans="1:11" ht="25.5" x14ac:dyDescent="0.25">
      <c r="A26" s="107" t="s">
        <v>25</v>
      </c>
      <c r="B26" s="125" t="s">
        <v>619</v>
      </c>
      <c r="C26" s="107">
        <v>10</v>
      </c>
      <c r="D26" s="107" t="s">
        <v>29</v>
      </c>
      <c r="E26" s="68"/>
      <c r="F26" s="72">
        <f t="shared" si="0"/>
        <v>0</v>
      </c>
      <c r="G26" s="81">
        <f t="shared" ref="G26:G34" si="3">SUM(E26:F26)</f>
        <v>0</v>
      </c>
      <c r="H26" s="74">
        <f t="shared" si="1"/>
        <v>0</v>
      </c>
      <c r="I26" s="75">
        <f t="shared" si="2"/>
        <v>0</v>
      </c>
      <c r="J26" s="90"/>
      <c r="K26" s="134"/>
    </row>
    <row r="27" spans="1:11" ht="25.5" x14ac:dyDescent="0.25">
      <c r="A27" s="110" t="s">
        <v>26</v>
      </c>
      <c r="B27" s="125" t="s">
        <v>353</v>
      </c>
      <c r="C27" s="107">
        <v>10</v>
      </c>
      <c r="D27" s="107" t="s">
        <v>29</v>
      </c>
      <c r="E27" s="68"/>
      <c r="F27" s="72">
        <f t="shared" si="0"/>
        <v>0</v>
      </c>
      <c r="G27" s="81">
        <f t="shared" si="3"/>
        <v>0</v>
      </c>
      <c r="H27" s="74">
        <f t="shared" si="1"/>
        <v>0</v>
      </c>
      <c r="I27" s="75">
        <f t="shared" si="2"/>
        <v>0</v>
      </c>
      <c r="J27" s="90"/>
      <c r="K27" s="134"/>
    </row>
    <row r="28" spans="1:11" ht="25.5" x14ac:dyDescent="0.25">
      <c r="A28" s="107" t="s">
        <v>51</v>
      </c>
      <c r="B28" s="125" t="s">
        <v>584</v>
      </c>
      <c r="C28" s="107">
        <v>10</v>
      </c>
      <c r="D28" s="107" t="s">
        <v>29</v>
      </c>
      <c r="E28" s="68"/>
      <c r="F28" s="72">
        <f t="shared" si="0"/>
        <v>0</v>
      </c>
      <c r="G28" s="81">
        <f t="shared" si="3"/>
        <v>0</v>
      </c>
      <c r="H28" s="74">
        <f t="shared" si="1"/>
        <v>0</v>
      </c>
      <c r="I28" s="75">
        <f t="shared" si="2"/>
        <v>0</v>
      </c>
      <c r="J28" s="90"/>
      <c r="K28" s="134"/>
    </row>
    <row r="29" spans="1:11" ht="25.5" x14ac:dyDescent="0.25">
      <c r="A29" s="110" t="s">
        <v>52</v>
      </c>
      <c r="B29" s="125" t="s">
        <v>587</v>
      </c>
      <c r="C29" s="107">
        <v>10</v>
      </c>
      <c r="D29" s="107" t="s">
        <v>29</v>
      </c>
      <c r="E29" s="68"/>
      <c r="F29" s="72">
        <f t="shared" si="0"/>
        <v>0</v>
      </c>
      <c r="G29" s="81">
        <f t="shared" si="3"/>
        <v>0</v>
      </c>
      <c r="H29" s="74">
        <f t="shared" si="1"/>
        <v>0</v>
      </c>
      <c r="I29" s="75">
        <f t="shared" si="2"/>
        <v>0</v>
      </c>
      <c r="J29" s="90"/>
      <c r="K29" s="134"/>
    </row>
    <row r="30" spans="1:11" x14ac:dyDescent="0.25">
      <c r="A30" s="107" t="s">
        <v>53</v>
      </c>
      <c r="B30" s="125" t="s">
        <v>734</v>
      </c>
      <c r="C30" s="107">
        <v>20</v>
      </c>
      <c r="D30" s="107" t="s">
        <v>29</v>
      </c>
      <c r="E30" s="68"/>
      <c r="F30" s="72">
        <f t="shared" si="0"/>
        <v>0</v>
      </c>
      <c r="G30" s="81">
        <f t="shared" si="3"/>
        <v>0</v>
      </c>
      <c r="H30" s="74">
        <f t="shared" si="1"/>
        <v>0</v>
      </c>
      <c r="I30" s="75">
        <f t="shared" si="2"/>
        <v>0</v>
      </c>
      <c r="J30" s="90"/>
      <c r="K30" s="134"/>
    </row>
    <row r="31" spans="1:11" x14ac:dyDescent="0.25">
      <c r="A31" s="110" t="s">
        <v>54</v>
      </c>
      <c r="B31" s="125" t="s">
        <v>735</v>
      </c>
      <c r="C31" s="107">
        <v>20</v>
      </c>
      <c r="D31" s="107" t="s">
        <v>29</v>
      </c>
      <c r="E31" s="68"/>
      <c r="F31" s="72">
        <f t="shared" si="0"/>
        <v>0</v>
      </c>
      <c r="G31" s="81">
        <f t="shared" si="3"/>
        <v>0</v>
      </c>
      <c r="H31" s="74">
        <f t="shared" si="1"/>
        <v>0</v>
      </c>
      <c r="I31" s="75">
        <f t="shared" si="2"/>
        <v>0</v>
      </c>
      <c r="J31" s="90"/>
      <c r="K31" s="134"/>
    </row>
    <row r="32" spans="1:11" x14ac:dyDescent="0.25">
      <c r="A32" s="107" t="s">
        <v>55</v>
      </c>
      <c r="B32" s="125" t="s">
        <v>585</v>
      </c>
      <c r="C32" s="107">
        <v>20</v>
      </c>
      <c r="D32" s="107" t="s">
        <v>29</v>
      </c>
      <c r="E32" s="68"/>
      <c r="F32" s="72">
        <f t="shared" si="0"/>
        <v>0</v>
      </c>
      <c r="G32" s="81">
        <f t="shared" si="3"/>
        <v>0</v>
      </c>
      <c r="H32" s="74">
        <f t="shared" si="1"/>
        <v>0</v>
      </c>
      <c r="I32" s="75">
        <f t="shared" si="2"/>
        <v>0</v>
      </c>
      <c r="J32" s="90"/>
      <c r="K32" s="134"/>
    </row>
    <row r="33" spans="1:11" x14ac:dyDescent="0.25">
      <c r="A33" s="110" t="s">
        <v>56</v>
      </c>
      <c r="B33" s="125" t="s">
        <v>586</v>
      </c>
      <c r="C33" s="107">
        <v>20</v>
      </c>
      <c r="D33" s="107" t="s">
        <v>29</v>
      </c>
      <c r="E33" s="68"/>
      <c r="F33" s="72">
        <f t="shared" si="0"/>
        <v>0</v>
      </c>
      <c r="G33" s="81">
        <f t="shared" si="3"/>
        <v>0</v>
      </c>
      <c r="H33" s="74">
        <f t="shared" si="1"/>
        <v>0</v>
      </c>
      <c r="I33" s="75">
        <f t="shared" si="2"/>
        <v>0</v>
      </c>
      <c r="J33" s="90"/>
      <c r="K33" s="134"/>
    </row>
    <row r="34" spans="1:11" ht="16.5" customHeight="1" x14ac:dyDescent="0.25">
      <c r="A34" s="107" t="s">
        <v>57</v>
      </c>
      <c r="B34" s="125" t="s">
        <v>736</v>
      </c>
      <c r="C34" s="107">
        <v>20</v>
      </c>
      <c r="D34" s="107" t="s">
        <v>29</v>
      </c>
      <c r="E34" s="68"/>
      <c r="F34" s="72">
        <f t="shared" si="0"/>
        <v>0</v>
      </c>
      <c r="G34" s="81">
        <f t="shared" si="3"/>
        <v>0</v>
      </c>
      <c r="H34" s="74">
        <f t="shared" si="1"/>
        <v>0</v>
      </c>
      <c r="I34" s="75">
        <f t="shared" si="2"/>
        <v>0</v>
      </c>
      <c r="J34" s="90"/>
      <c r="K34" s="134"/>
    </row>
    <row r="35" spans="1:11" x14ac:dyDescent="0.25">
      <c r="A35" s="197" t="s">
        <v>655</v>
      </c>
      <c r="B35" s="192" t="s">
        <v>656</v>
      </c>
      <c r="C35" s="192"/>
      <c r="D35" s="192"/>
      <c r="E35" s="192"/>
      <c r="F35" s="192"/>
      <c r="G35" s="192"/>
      <c r="H35" s="192"/>
      <c r="I35" s="192"/>
      <c r="J35" s="193"/>
      <c r="K35" s="126"/>
    </row>
    <row r="36" spans="1:11" x14ac:dyDescent="0.25">
      <c r="A36" s="110" t="s">
        <v>58</v>
      </c>
      <c r="B36" s="125" t="s">
        <v>354</v>
      </c>
      <c r="C36" s="107">
        <v>1500</v>
      </c>
      <c r="D36" s="107" t="s">
        <v>29</v>
      </c>
      <c r="E36" s="68"/>
      <c r="F36" s="72">
        <f t="shared" si="0"/>
        <v>0</v>
      </c>
      <c r="G36" s="73">
        <f>SUM(E36:F36)</f>
        <v>0</v>
      </c>
      <c r="H36" s="74">
        <f t="shared" si="1"/>
        <v>0</v>
      </c>
      <c r="I36" s="75">
        <f t="shared" si="2"/>
        <v>0</v>
      </c>
      <c r="J36" s="90"/>
      <c r="K36" s="134"/>
    </row>
    <row r="37" spans="1:11" x14ac:dyDescent="0.25">
      <c r="A37" s="191"/>
      <c r="B37" s="192" t="s">
        <v>161</v>
      </c>
      <c r="C37" s="192"/>
      <c r="D37" s="192"/>
      <c r="E37" s="192"/>
      <c r="F37" s="192"/>
      <c r="G37" s="192"/>
      <c r="H37" s="192"/>
      <c r="I37" s="192"/>
      <c r="J37" s="193"/>
      <c r="K37" s="126"/>
    </row>
    <row r="38" spans="1:11" x14ac:dyDescent="0.25">
      <c r="A38" s="110" t="s">
        <v>878</v>
      </c>
      <c r="B38" s="125" t="s">
        <v>625</v>
      </c>
      <c r="C38" s="107">
        <v>300</v>
      </c>
      <c r="D38" s="107" t="s">
        <v>29</v>
      </c>
      <c r="E38" s="68"/>
      <c r="F38" s="72">
        <f t="shared" si="0"/>
        <v>0</v>
      </c>
      <c r="G38" s="73">
        <f>SUM(E38:F38)</f>
        <v>0</v>
      </c>
      <c r="H38" s="74">
        <f t="shared" ref="H38:H41" si="4">(E38*C38)</f>
        <v>0</v>
      </c>
      <c r="I38" s="75">
        <f>+G38*C38</f>
        <v>0</v>
      </c>
      <c r="J38" s="90"/>
      <c r="K38" s="134"/>
    </row>
    <row r="39" spans="1:11" x14ac:dyDescent="0.25">
      <c r="A39" s="110" t="s">
        <v>879</v>
      </c>
      <c r="B39" s="125" t="s">
        <v>875</v>
      </c>
      <c r="C39" s="107">
        <v>300</v>
      </c>
      <c r="D39" s="107" t="s">
        <v>29</v>
      </c>
      <c r="E39" s="68"/>
      <c r="F39" s="72">
        <f t="shared" si="0"/>
        <v>0</v>
      </c>
      <c r="G39" s="73">
        <f t="shared" ref="G39:G41" si="5">SUM(E39:F39)</f>
        <v>0</v>
      </c>
      <c r="H39" s="74">
        <f t="shared" si="4"/>
        <v>0</v>
      </c>
      <c r="I39" s="75">
        <f t="shared" ref="I39:I41" si="6">+G39*C39</f>
        <v>0</v>
      </c>
      <c r="J39" s="90"/>
      <c r="K39" s="134"/>
    </row>
    <row r="40" spans="1:11" x14ac:dyDescent="0.25">
      <c r="A40" s="110" t="s">
        <v>61</v>
      </c>
      <c r="B40" s="125" t="s">
        <v>876</v>
      </c>
      <c r="C40" s="107">
        <v>300</v>
      </c>
      <c r="D40" s="107" t="s">
        <v>29</v>
      </c>
      <c r="E40" s="68"/>
      <c r="F40" s="72">
        <f t="shared" si="0"/>
        <v>0</v>
      </c>
      <c r="G40" s="73">
        <f t="shared" si="5"/>
        <v>0</v>
      </c>
      <c r="H40" s="74">
        <f t="shared" si="4"/>
        <v>0</v>
      </c>
      <c r="I40" s="75">
        <f t="shared" si="6"/>
        <v>0</v>
      </c>
      <c r="J40" s="90"/>
      <c r="K40" s="134"/>
    </row>
    <row r="41" spans="1:11" x14ac:dyDescent="0.25">
      <c r="A41" s="110" t="s">
        <v>62</v>
      </c>
      <c r="B41" s="125" t="s">
        <v>877</v>
      </c>
      <c r="C41" s="107">
        <v>300</v>
      </c>
      <c r="D41" s="107" t="s">
        <v>29</v>
      </c>
      <c r="E41" s="68"/>
      <c r="F41" s="72">
        <f t="shared" si="0"/>
        <v>0</v>
      </c>
      <c r="G41" s="73">
        <f t="shared" si="5"/>
        <v>0</v>
      </c>
      <c r="H41" s="74">
        <f t="shared" si="4"/>
        <v>0</v>
      </c>
      <c r="I41" s="75">
        <f t="shared" si="6"/>
        <v>0</v>
      </c>
      <c r="J41" s="90"/>
      <c r="K41" s="134"/>
    </row>
    <row r="42" spans="1:11" x14ac:dyDescent="0.25">
      <c r="A42" s="112"/>
      <c r="B42" s="113" t="s">
        <v>37</v>
      </c>
      <c r="C42" s="114"/>
      <c r="D42" s="114"/>
      <c r="E42" s="115"/>
      <c r="F42" s="148">
        <v>0</v>
      </c>
      <c r="G42" s="148">
        <v>0</v>
      </c>
      <c r="H42" s="148">
        <f>SUM(H15:H41)</f>
        <v>0</v>
      </c>
      <c r="I42" s="149">
        <f>SUM(I15:I41)</f>
        <v>0</v>
      </c>
      <c r="J42" s="126"/>
      <c r="K42" s="126"/>
    </row>
    <row r="45" spans="1:11" x14ac:dyDescent="0.25">
      <c r="A45" s="189" t="s">
        <v>30</v>
      </c>
      <c r="B45" s="189"/>
      <c r="C45" s="189"/>
      <c r="D45" s="244"/>
      <c r="E45" s="244"/>
      <c r="F45" s="244"/>
      <c r="G45" s="244"/>
      <c r="H45" s="138"/>
    </row>
    <row r="46" spans="1:11" x14ac:dyDescent="0.25">
      <c r="A46" s="117" t="s">
        <v>31</v>
      </c>
      <c r="B46" s="118"/>
      <c r="C46" s="139" t="s">
        <v>33</v>
      </c>
      <c r="D46" s="140"/>
      <c r="E46" s="140"/>
      <c r="F46" s="140"/>
      <c r="G46" s="140"/>
      <c r="H46" s="140"/>
      <c r="I46" s="119"/>
      <c r="J46" s="120"/>
      <c r="K46" s="94"/>
    </row>
    <row r="47" spans="1:11" x14ac:dyDescent="0.25">
      <c r="A47" s="121" t="s">
        <v>32</v>
      </c>
      <c r="B47" s="118"/>
      <c r="C47" s="246" t="s">
        <v>34</v>
      </c>
      <c r="D47" s="247"/>
      <c r="E47" s="247"/>
      <c r="F47" s="247"/>
      <c r="G47" s="247"/>
      <c r="H47" s="247"/>
      <c r="I47" s="247"/>
      <c r="J47" s="247"/>
      <c r="K47" s="248"/>
    </row>
    <row r="48" spans="1:11" x14ac:dyDescent="0.25">
      <c r="A48" s="121" t="s">
        <v>153</v>
      </c>
      <c r="B48" s="118"/>
      <c r="C48" s="246" t="s">
        <v>35</v>
      </c>
      <c r="D48" s="247"/>
      <c r="E48" s="247"/>
      <c r="F48" s="247"/>
      <c r="G48" s="247"/>
      <c r="H48" s="247"/>
      <c r="I48" s="247"/>
      <c r="J48" s="247"/>
      <c r="K48" s="248"/>
    </row>
    <row r="49" spans="1:36" x14ac:dyDescent="0.25">
      <c r="A49" s="121" t="s">
        <v>148</v>
      </c>
      <c r="B49" s="118"/>
      <c r="C49" s="246" t="s">
        <v>146</v>
      </c>
      <c r="D49" s="247"/>
      <c r="E49" s="247"/>
      <c r="F49" s="247"/>
      <c r="G49" s="247"/>
      <c r="H49" s="247"/>
      <c r="I49" s="247"/>
      <c r="J49" s="247"/>
      <c r="K49" s="248"/>
    </row>
    <row r="50" spans="1:36" x14ac:dyDescent="0.25">
      <c r="A50" s="121" t="s">
        <v>145</v>
      </c>
      <c r="B50" s="118"/>
      <c r="C50" s="246" t="s">
        <v>147</v>
      </c>
      <c r="D50" s="247"/>
      <c r="E50" s="247"/>
      <c r="F50" s="247"/>
      <c r="G50" s="247"/>
      <c r="H50" s="247"/>
      <c r="I50" s="247"/>
      <c r="J50" s="247"/>
      <c r="K50" s="248"/>
    </row>
    <row r="51" spans="1:36" x14ac:dyDescent="0.25">
      <c r="A51" s="117" t="s">
        <v>144</v>
      </c>
      <c r="B51" s="118"/>
      <c r="C51" s="246" t="s">
        <v>36</v>
      </c>
      <c r="D51" s="247"/>
      <c r="E51" s="247"/>
      <c r="F51" s="247"/>
      <c r="G51" s="247"/>
      <c r="H51" s="247"/>
      <c r="I51" s="247"/>
      <c r="J51" s="247"/>
      <c r="K51" s="248"/>
    </row>
    <row r="52" spans="1:36" x14ac:dyDescent="0.25">
      <c r="A52" s="122"/>
      <c r="B52" s="122"/>
      <c r="C52" s="123"/>
      <c r="D52" s="123"/>
      <c r="E52" s="123"/>
      <c r="F52" s="123"/>
      <c r="G52" s="123"/>
      <c r="H52" s="123"/>
      <c r="I52" s="123"/>
      <c r="J52" s="123"/>
      <c r="K52" s="123"/>
    </row>
    <row r="53" spans="1:36" x14ac:dyDescent="0.25">
      <c r="A53" s="123"/>
      <c r="B53" s="123"/>
      <c r="C53" s="123"/>
      <c r="D53" s="123"/>
      <c r="E53" s="123"/>
      <c r="F53" s="123"/>
      <c r="G53" s="123"/>
      <c r="H53" s="123"/>
      <c r="I53" s="123"/>
    </row>
    <row r="54" spans="1:36" x14ac:dyDescent="0.25">
      <c r="A54" s="188" t="s">
        <v>38</v>
      </c>
      <c r="B54" s="188"/>
    </row>
    <row r="55" spans="1:36" s="99" customFormat="1" x14ac:dyDescent="0.25">
      <c r="A55" s="185" t="s">
        <v>39</v>
      </c>
      <c r="B55" s="186"/>
      <c r="C55" s="186"/>
      <c r="D55" s="186"/>
      <c r="E55" s="187"/>
      <c r="F55" s="122"/>
      <c r="G55" s="122"/>
      <c r="H55" s="122"/>
      <c r="I55" s="122"/>
      <c r="J55" s="98"/>
      <c r="K55" s="98"/>
      <c r="L55" s="98"/>
    </row>
    <row r="56" spans="1:36" s="99" customFormat="1" x14ac:dyDescent="0.25">
      <c r="A56" s="185" t="s">
        <v>40</v>
      </c>
      <c r="B56" s="186"/>
      <c r="C56" s="186"/>
      <c r="D56" s="186"/>
      <c r="E56" s="187"/>
      <c r="F56" s="122"/>
      <c r="G56" s="122"/>
      <c r="H56" s="122"/>
      <c r="I56" s="122"/>
      <c r="J56" s="98"/>
      <c r="K56" s="98"/>
      <c r="L56" s="98"/>
    </row>
    <row r="57" spans="1:36" s="99" customFormat="1" x14ac:dyDescent="0.25">
      <c r="A57" s="185" t="s">
        <v>41</v>
      </c>
      <c r="B57" s="186"/>
      <c r="C57" s="186"/>
      <c r="D57" s="186"/>
      <c r="E57" s="187"/>
      <c r="F57" s="122"/>
      <c r="G57" s="122"/>
      <c r="H57" s="122"/>
      <c r="I57" s="122"/>
      <c r="J57" s="98"/>
      <c r="K57" s="98"/>
      <c r="L57" s="98"/>
      <c r="AJ57" s="158"/>
    </row>
    <row r="58" spans="1:36" s="158" customFormat="1" ht="24" customHeight="1" x14ac:dyDescent="0.25">
      <c r="A58" s="185" t="s">
        <v>149</v>
      </c>
      <c r="B58" s="186"/>
      <c r="C58" s="186"/>
      <c r="D58" s="186"/>
      <c r="E58" s="187"/>
      <c r="F58" s="122"/>
      <c r="G58" s="122"/>
      <c r="H58" s="122"/>
      <c r="I58" s="122"/>
      <c r="J58" s="98"/>
      <c r="K58" s="98"/>
      <c r="L58" s="98"/>
    </row>
    <row r="59" spans="1:36" ht="27.6" customHeight="1" x14ac:dyDescent="0.25"/>
    <row r="60" spans="1:36" ht="25.5" customHeight="1" x14ac:dyDescent="0.25">
      <c r="A60" s="184" t="s">
        <v>44</v>
      </c>
      <c r="B60" s="184"/>
      <c r="C60" s="184"/>
      <c r="D60" s="184"/>
      <c r="E60" s="184"/>
      <c r="F60" s="184"/>
      <c r="G60" s="184"/>
      <c r="H60" s="137"/>
    </row>
    <row r="61" spans="1:36" x14ac:dyDescent="0.25">
      <c r="A61" s="184" t="s">
        <v>45</v>
      </c>
      <c r="B61" s="184"/>
      <c r="C61" s="184"/>
      <c r="D61" s="184"/>
      <c r="E61" s="184"/>
      <c r="F61" s="184"/>
      <c r="G61" s="184"/>
      <c r="H61" s="137"/>
    </row>
    <row r="63" spans="1:36" x14ac:dyDescent="0.25">
      <c r="A63" s="188" t="s">
        <v>46</v>
      </c>
      <c r="B63" s="188"/>
      <c r="C63" s="188"/>
      <c r="D63" s="188"/>
      <c r="E63" s="188"/>
      <c r="F63" s="188"/>
      <c r="G63" s="188"/>
      <c r="H63" s="143"/>
    </row>
    <row r="64" spans="1:36" x14ac:dyDescent="0.25">
      <c r="A64" s="185" t="s">
        <v>150</v>
      </c>
      <c r="B64" s="186"/>
      <c r="C64" s="186"/>
      <c r="D64" s="186"/>
      <c r="E64" s="186"/>
      <c r="F64" s="186"/>
      <c r="G64" s="186"/>
      <c r="H64" s="187"/>
      <c r="I64" s="122"/>
    </row>
    <row r="65" spans="1:11" x14ac:dyDescent="0.25">
      <c r="A65" s="185" t="s">
        <v>794</v>
      </c>
      <c r="B65" s="186"/>
      <c r="C65" s="186"/>
      <c r="D65" s="186"/>
      <c r="E65" s="186"/>
      <c r="F65" s="186"/>
      <c r="G65" s="186"/>
      <c r="H65" s="187"/>
      <c r="I65" s="122"/>
    </row>
    <row r="66" spans="1:11" x14ac:dyDescent="0.25">
      <c r="A66" s="123"/>
      <c r="B66" s="123"/>
      <c r="C66" s="123"/>
      <c r="D66" s="123"/>
      <c r="E66" s="123"/>
      <c r="F66" s="123"/>
      <c r="G66" s="123"/>
      <c r="H66" s="123"/>
      <c r="I66" s="123"/>
    </row>
    <row r="67" spans="1:11" x14ac:dyDescent="0.25">
      <c r="A67" s="190" t="s">
        <v>47</v>
      </c>
      <c r="B67" s="190"/>
      <c r="C67" s="190"/>
      <c r="D67" s="99"/>
      <c r="E67" s="99"/>
      <c r="F67" s="99"/>
      <c r="G67" s="99"/>
      <c r="H67" s="99"/>
      <c r="I67" s="99"/>
    </row>
    <row r="68" spans="1:11" x14ac:dyDescent="0.25">
      <c r="A68" s="185" t="s">
        <v>48</v>
      </c>
      <c r="B68" s="186"/>
      <c r="C68" s="186"/>
      <c r="D68" s="186"/>
      <c r="E68" s="186"/>
      <c r="F68" s="186"/>
      <c r="G68" s="186"/>
      <c r="H68" s="186"/>
      <c r="I68" s="186"/>
      <c r="J68" s="187"/>
    </row>
    <row r="69" spans="1:11" x14ac:dyDescent="0.25">
      <c r="A69" s="185" t="s">
        <v>103</v>
      </c>
      <c r="B69" s="186"/>
      <c r="C69" s="186"/>
      <c r="D69" s="186"/>
      <c r="E69" s="186"/>
      <c r="F69" s="186"/>
      <c r="G69" s="186"/>
      <c r="H69" s="186"/>
      <c r="I69" s="186"/>
      <c r="J69" s="187"/>
    </row>
    <row r="72" spans="1:11" x14ac:dyDescent="0.25">
      <c r="B72" s="98" t="s">
        <v>151</v>
      </c>
      <c r="E72" s="98" t="s">
        <v>49</v>
      </c>
      <c r="G72" s="245" t="s">
        <v>152</v>
      </c>
      <c r="H72" s="245"/>
      <c r="I72" s="245"/>
      <c r="J72" s="245"/>
      <c r="K72" s="245"/>
    </row>
  </sheetData>
  <customSheetViews>
    <customSheetView guid="{2E885550-6E49-4094-A79A-F9B8865EE0DA}" fitToPage="1">
      <selection activeCell="F40" activeCellId="3" sqref="F15:I27 F29:I35 F37:I38 F40:I43"/>
      <pageMargins left="0.5859375" right="3.937007874015748E-2" top="0.55118110236220474" bottom="0.74803149606299213" header="0.31496062992125984" footer="0.31496062992125984"/>
      <pageSetup paperSize="9" scale="34" fitToHeight="0" orientation="landscape" r:id="rId1"/>
      <headerFooter>
        <oddHeader>&amp;CObrazec št. 11</oddHeader>
      </headerFooter>
    </customSheetView>
    <customSheetView guid="{ACCB35C7-7F7A-4839-8E21-D8AB5AB0B28C}" fitToPage="1">
      <selection activeCell="F40" activeCellId="3" sqref="F15:I27 F29:I35 F37:I38 F40:I43"/>
      <pageMargins left="0.5859375" right="3.937007874015748E-2" top="0.55118110236220474" bottom="0.74803149606299213" header="0.31496062992125984" footer="0.31496062992125984"/>
      <pageSetup paperSize="9" scale="34" fitToHeight="0" orientation="landscape" r:id="rId2"/>
      <headerFooter>
        <oddHeader>&amp;CObrazec št. 11</oddHeader>
      </headerFooter>
    </customSheetView>
  </customSheetViews>
  <mergeCells count="27">
    <mergeCell ref="G72:K72"/>
    <mergeCell ref="A14:J14"/>
    <mergeCell ref="C47:K47"/>
    <mergeCell ref="C48:K48"/>
    <mergeCell ref="C49:K49"/>
    <mergeCell ref="C50:K50"/>
    <mergeCell ref="C51:K51"/>
    <mergeCell ref="H1:I1"/>
    <mergeCell ref="C8:G8"/>
    <mergeCell ref="E9:G9"/>
    <mergeCell ref="J11:J12"/>
    <mergeCell ref="D45:G45"/>
    <mergeCell ref="H5:K5"/>
    <mergeCell ref="H2:K2"/>
    <mergeCell ref="H3:K3"/>
    <mergeCell ref="H4:K4"/>
    <mergeCell ref="K11:K12"/>
    <mergeCell ref="H6:K6"/>
    <mergeCell ref="F11:F12"/>
    <mergeCell ref="G11:G12"/>
    <mergeCell ref="H11:H12"/>
    <mergeCell ref="I11:I12"/>
    <mergeCell ref="A11:A12"/>
    <mergeCell ref="B11:B12"/>
    <mergeCell ref="C11:C12"/>
    <mergeCell ref="D11:D12"/>
    <mergeCell ref="E11:E12"/>
  </mergeCells>
  <phoneticPr fontId="33" type="noConversion"/>
  <pageMargins left="0.59055118110236227" right="3.937007874015748E-2" top="0.55118110236220474" bottom="0.74803149606299213" header="0.31496062992125984" footer="0.31496062992125984"/>
  <pageSetup paperSize="9" scale="70" fitToHeight="0" orientation="landscape" r:id="rId3"/>
  <headerFooter>
    <oddHeader>&amp;CObrazec št. 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20</vt:i4>
      </vt:variant>
    </vt:vector>
  </HeadingPairs>
  <TitlesOfParts>
    <vt:vector size="20" baseType="lpstr">
      <vt:lpstr>1 MLEKO IN MLEČNI IZDELKI</vt:lpstr>
      <vt:lpstr>2 EKOLOŠKO MLEKO IN ML. IZDELK</vt:lpstr>
      <vt:lpstr>3 MESO IN MESNI IZDELKI</vt:lpstr>
      <vt:lpstr>4 PERUTNINSKO MESO IN IZDELKI</vt:lpstr>
      <vt:lpstr>5 ZAMRZNJENE IN KONZERVIRANE RI</vt:lpstr>
      <vt:lpstr>6 SVEŽE SADJE IN ZELENJAVA </vt:lpstr>
      <vt:lpstr>7 SVEŽE SADJE IN ZELENJAVA IK</vt:lpstr>
      <vt:lpstr>8 ZAMRZNJENO SADJE IN ZELENJA</vt:lpstr>
      <vt:lpstr>9 SADNI SOKOVI</vt:lpstr>
      <vt:lpstr>10 ZAMRZNJENI IZDELKI </vt:lpstr>
      <vt:lpstr>11 KRUH IN PEKOVSKI IZDELKI</vt:lpstr>
      <vt:lpstr>12 KONZERVIRANA ŽIVILA</vt:lpstr>
      <vt:lpstr>13 TESTENINE</vt:lpstr>
      <vt:lpstr>14 MLEVSKI IZDELKI</vt:lpstr>
      <vt:lpstr>15 OSTALO PREHRAMBENO BLAGO</vt:lpstr>
      <vt:lpstr>16 SLADOLED</vt:lpstr>
      <vt:lpstr>17  EKOLOŠKA ŽIVILA IN IZDELKI</vt:lpstr>
      <vt:lpstr>18 EKOLOŠKO MESO</vt:lpstr>
      <vt:lpstr>19 JAJCA </vt:lpstr>
      <vt:lpstr>20 JAJCA-EKO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JožicaKerenc</cp:lastModifiedBy>
  <cp:lastPrinted>2024-11-19T07:59:30Z</cp:lastPrinted>
  <dcterms:created xsi:type="dcterms:W3CDTF">2012-07-30T18:22:16Z</dcterms:created>
  <dcterms:modified xsi:type="dcterms:W3CDTF">2024-11-19T08:01:15Z</dcterms:modified>
</cp:coreProperties>
</file>